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9200" windowHeight="12225" tabRatio="614" activeTab="1"/>
  </bookViews>
  <sheets>
    <sheet name="Program Contact Info" sheetId="1" r:id="rId1"/>
    <sheet name="Application Agreement" sheetId="2" r:id="rId2"/>
    <sheet name="Terms and Conditions" sheetId="3" r:id="rId3"/>
    <sheet name="Payment Release" sheetId="4" r:id="rId4"/>
    <sheet name="Instructions" sheetId="5" r:id="rId5"/>
    <sheet name="Lighting Worksheet " sheetId="6" r:id="rId6"/>
    <sheet name="HVAC Worksheet" sheetId="7" r:id="rId7"/>
    <sheet name="Refrigeration Worksheet" sheetId="8" r:id="rId8"/>
    <sheet name="Motors Worksheet" sheetId="9" r:id="rId9"/>
    <sheet name="Custom Worksheet" sheetId="10" r:id="rId10"/>
  </sheets>
  <definedNames>
    <definedName name="_ftn1" localSheetId="5">'Lighting Worksheet '!#REF!</definedName>
    <definedName name="_ftn2" localSheetId="5">'Lighting Worksheet '!#REF!</definedName>
    <definedName name="_ftn3" localSheetId="5">'Lighting Worksheet '!#REF!</definedName>
    <definedName name="_ftnref1" localSheetId="5">'Lighting Worksheet '!#REF!</definedName>
    <definedName name="_ftnref2" localSheetId="5">'Lighting Worksheet '!#REF!</definedName>
    <definedName name="_ftnref3" localSheetId="5">'Lighting Worksheet '!#REF!</definedName>
    <definedName name="_xlnm.Print_Area" localSheetId="1">'Application Agreement'!$A$1:$D$33</definedName>
    <definedName name="_xlnm.Print_Area" localSheetId="9">'Custom Worksheet'!$A$1:$I$45</definedName>
    <definedName name="_xlnm.Print_Area" localSheetId="6">'HVAC Worksheet'!$A$1:$G$44</definedName>
    <definedName name="_xlnm.Print_Area" localSheetId="4">'Instructions'!$A$1:$A$112</definedName>
    <definedName name="_xlnm.Print_Area" localSheetId="5">'Lighting Worksheet '!$A$1:$G$42</definedName>
    <definedName name="_xlnm.Print_Area" localSheetId="8">'Motors Worksheet'!$A$1:$K$46</definedName>
    <definedName name="_xlnm.Print_Area" localSheetId="3">'Payment Release'!$A$1:$K$22</definedName>
    <definedName name="_xlnm.Print_Area" localSheetId="0">'Program Contact Info'!$A$1:$I$34</definedName>
    <definedName name="_xlnm.Print_Area" localSheetId="7">'Refrigeration Worksheet'!$A$1:$G$35</definedName>
    <definedName name="_xlnm.Print_Area" localSheetId="2">'Terms and Conditions'!$A$1:$L$33</definedName>
    <definedName name="_xlnm.Print_Titles" localSheetId="4">'Instructions'!$1:$1</definedName>
    <definedName name="Z_1B9DE5BF_5951_4673_900C_B0C1997B16BA_.wvu.PrintArea" localSheetId="6" hidden="1">'HVAC Worksheet'!$A$1:$G$36</definedName>
    <definedName name="Z_1B9DE5BF_5951_4673_900C_B0C1997B16BA_.wvu.PrintArea" localSheetId="7" hidden="1">'Refrigeration Worksheet'!$A$1:$G$26</definedName>
    <definedName name="Z_6484CD74_B20C_4C78_87C8_77D29483DAFC_.wvu.PrintArea" localSheetId="6" hidden="1">'HVAC Worksheet'!$A$1:$G$36</definedName>
    <definedName name="Z_6484CD74_B20C_4C78_87C8_77D29483DAFC_.wvu.PrintArea" localSheetId="3" hidden="1">'Payment Release'!$A$1:$K$19</definedName>
    <definedName name="Z_6484CD74_B20C_4C78_87C8_77D29483DAFC_.wvu.PrintArea" localSheetId="0" hidden="1">'Program Contact Info'!$A$3:$I$28</definedName>
  </definedNames>
  <calcPr fullCalcOnLoad="1"/>
</workbook>
</file>

<file path=xl/sharedStrings.xml><?xml version="1.0" encoding="utf-8"?>
<sst xmlns="http://schemas.openxmlformats.org/spreadsheetml/2006/main" count="509" uniqueCount="401">
  <si>
    <t>Note: See Lighting Equipment Specifications in the Policies and Procedures Manual for program requirements.  References to specific Manual sections are provided for each measure type in [ ].  ** Denotes Pre-approval required.</t>
  </si>
  <si>
    <t>* Unit Efficiency for Chillers should be provided in kW per ton - IPLV, for AC units less than 65,000 Btuh should be provided in SEER, and for all other equipment should be provided in EER or IPLV.  IPLV = Integrated Part Load Value.  KW/ton = 12/EER@IPLV</t>
  </si>
  <si>
    <t>1) Purchase and install measures.  NOTE: even if pre-approval of a project is not required, one may still submit a Pre-Approval Application to Program personnel for review and approval prior to purchase and installation of measures, if desired.</t>
  </si>
  <si>
    <t>Pre-Approval Application</t>
  </si>
  <si>
    <t>The application forms identify specific measures and projects where a Pre-Approval Application is required to allow for Program personnel to verify existing equipment and other baseline conditions.  Failure to submit a Pre-Approval Application when required may result in disqualification.</t>
  </si>
  <si>
    <t>□  A manufacturer's specification sheet is provided for each measure installed (e.g. lamp, ballast, controls, refrigerator, freezer, etc.)</t>
  </si>
  <si>
    <t xml:space="preserve"> □ Specification sheets include all measure eligibility requirements (e.g. CRI of lamps, Ballast factors, IPLV for AC Units, etc.) </t>
  </si>
  <si>
    <t>A project may require that Program personnel perform a pre-approval or inspection of the facility and/or equipment prior to installation.  This requirement, if applicable,  is noted on the individual measure worksheets (or in the Policies and Procedures Manual). Below are instructions for completing applications for either a Pre-Approval, or a Final application.</t>
  </si>
  <si>
    <t xml:space="preserve"> Pre-Approval required  (prescriptive or custom)</t>
  </si>
  <si>
    <t>□ Progress Energy account number is complete and accurate. (Note: New Construction account information may not be available for Pre-Approval application, but is required for the Final application.)</t>
  </si>
  <si>
    <t>□ Submit the Final Application with all required documentation within 90 days of project completion. Project documentation includes copies of all itemized, paid invoices and receipts, which detail the specific equipment and purchases, the services provided and other costs. An updated copy of the Pre-Approval Application can be submitted with “Final Application” selected at the top. Applications submitted after six months will be ineligible for payment.</t>
  </si>
  <si>
    <t>Note: See HVAC Equipment Specifications in the Policies and Procedures Manual for program requirements. References to specific Manual sections are provided for each measure type in [ ].</t>
  </si>
  <si>
    <t>Note: See Refrigeration Equipment Specifications in the Policies and Procedures Manual for program requirements. References to specific Manual sections are provided for each measure in  [ ].</t>
  </si>
  <si>
    <t>Note: See Motor Equipment Specifications in the Policies and Procedures Manual for program requirements. References to specific Manual sections are provided in [ ].</t>
  </si>
  <si>
    <t>Note: See Custom Measures Specifications [Section 12] in the Policies and Procedures Manual for program requirements.</t>
  </si>
  <si>
    <t>Pre-Approval Application and Final Application can be submitted via:</t>
  </si>
  <si>
    <r>
      <t xml:space="preserve">*Reference </t>
    </r>
    <r>
      <rPr>
        <i/>
        <sz val="11"/>
        <rFont val="Calibri"/>
        <family val="2"/>
      </rPr>
      <t>Energy Efficiency for Business</t>
    </r>
    <r>
      <rPr>
        <sz val="11"/>
        <rFont val="Calibri"/>
        <family val="2"/>
      </rPr>
      <t xml:space="preserve"> Program Policies and Procedures Manual for documentation requirements.</t>
    </r>
  </si>
  <si>
    <t>1) Submit an Application Agreement form, noted as "Pre-Approval", along with applicable documentation, which would include cut sheets or other information about the equipment or systems to be installed. Custom projects must include savings and payback calculations.</t>
  </si>
  <si>
    <t>Pre-Approval not required (prescriptive only)</t>
  </si>
  <si>
    <t>the Instructions Page.</t>
  </si>
  <si>
    <t xml:space="preserve">   forms and with the overall application process, please refer to</t>
  </si>
  <si>
    <t xml:space="preserve">  You must complete all information and provide required additional documentation to avoid processing delays.  For help in completing these </t>
  </si>
  <si>
    <t>1.   Incentive amount for Custom Measures cannot exceed 75 percent of the incremental measure cost.</t>
  </si>
  <si>
    <t>1.04 kW/ton or less</t>
  </si>
  <si>
    <t>[If using the Excel version of application this section is automatically entered from the worksheets.]</t>
  </si>
  <si>
    <t xml:space="preserve">Refrigeration Total: </t>
  </si>
  <si>
    <t>Custom Total*:</t>
  </si>
  <si>
    <t>Lamp Replacement</t>
  </si>
  <si>
    <t>Lamp Removal</t>
  </si>
  <si>
    <t>Lighting Controls</t>
  </si>
  <si>
    <t>New Fixture/Fixture Upgrade</t>
  </si>
  <si>
    <t>City, State, Zip:</t>
  </si>
  <si>
    <t>or</t>
  </si>
  <si>
    <t>Tier 1</t>
  </si>
  <si>
    <t>Tier 2</t>
  </si>
  <si>
    <t>Tier 3</t>
  </si>
  <si>
    <t>Tier 4</t>
  </si>
  <si>
    <t>4-foot lamp replacement only (25W or 28W)</t>
  </si>
  <si>
    <t>8-foot lamp replacement only (&lt; 59W)</t>
  </si>
  <si>
    <t xml:space="preserve">Addition of occupancy sensor controls (provide separate calculation of total fixtures and watts controlled by sensors) [Section 8.11] </t>
  </si>
  <si>
    <t>12) Ensure that the Owner has read and understands the "Terms and Conditions" associated with the application before submittal.</t>
  </si>
  <si>
    <t>11)  If a Contractor or other third party is responsible for the installation of the project measures, ensure that the "Contractor" name and contact information is provided for an individual who is knowledgable about the project.</t>
  </si>
  <si>
    <t>10) Review the Checklist provided below prior to submitting an application to insure that the application is complete and ready for review.</t>
  </si>
  <si>
    <t xml:space="preserve">□  Submit the Pre-Approval Application (If required). Select the "Pre-Approval" label from the list at the top of the Application Ageement Worksheet. </t>
  </si>
  <si>
    <r>
      <t xml:space="preserve">
</t>
    </r>
  </si>
  <si>
    <t>□ Customer name matches the name that appears on the Progress Energy bill.</t>
  </si>
  <si>
    <t>□ Taxpayer ID is complete and accurate.</t>
  </si>
  <si>
    <t>□ IRS W-9 Form completed.</t>
  </si>
  <si>
    <t>□ Full contact information for project contractor is provided. (We may need to contact your contractor to verify project details.)</t>
  </si>
  <si>
    <t>□ If the customer wishes to have the rebate check sent to a third party, the Payment Release Authorization needs to be completed, signed and return with application.</t>
  </si>
  <si>
    <t>□ Customer has read and agrees with the Terms and Conditions of the Energy Efficiency for Business Program.</t>
  </si>
  <si>
    <t>□ If customer has agreed to release the incentive check to a third party, they too have read and agree to the terms and conditions of the Energy Efficiency for Business Program.</t>
  </si>
  <si>
    <t>□  The customer has signed, dated, and filled in all sections of the Application Agreement in the Customer Signature section.</t>
  </si>
  <si>
    <t>□ The model numbers of all installed components match those listed on the invoices.</t>
  </si>
  <si>
    <t>□ The installation address is listed on the invoice and is that of the eligible Progress Energy customer listed on the application form.</t>
  </si>
  <si>
    <t>□ The invoice is itemized to list each piece of equipment and the related expenses.</t>
  </si>
  <si>
    <t>□ Invoice indicates that it has been paid by the customer (e.g., show zero balance due, stamped paid, or check number and paid date are all included).</t>
  </si>
  <si>
    <t>Checklist</t>
  </si>
  <si>
    <t>□  Make sure incentive worksheet(s) are completed for each applicable measure.</t>
  </si>
  <si>
    <t>LED or electroluminescent or photo luminescent exit sign</t>
  </si>
  <si>
    <t>Level 1 [Table 9-2]</t>
  </si>
  <si>
    <t>Level 1 [Table 9-3]</t>
  </si>
  <si>
    <t>Level 2 [Table 9-3]</t>
  </si>
  <si>
    <t>Level 2 [Table 9-2]</t>
  </si>
  <si>
    <t>14.0 SEER / 12.0 EER</t>
  </si>
  <si>
    <t>15.0 SEER / 12.5 EER</t>
  </si>
  <si>
    <t>11.5 EER / 11.9 IPLV</t>
  </si>
  <si>
    <t>12.0 EER / 12.4 IPLV</t>
  </si>
  <si>
    <t>10.5 EER / 10.9 IPLV</t>
  </si>
  <si>
    <t>10.8 EER / 12.O IPLV</t>
  </si>
  <si>
    <t>9.7 EER / 11.0 IPLV</t>
  </si>
  <si>
    <t>10.2 EER / 11.0 IPLV</t>
  </si>
  <si>
    <t>AC or HP ≥ 63.3 Tons CEE Tier 1</t>
  </si>
  <si>
    <t>AC or HP,  &lt;5.4 Tons CEE Tier 1</t>
  </si>
  <si>
    <t>AC or HP, &lt;5.4 Tons  CEE Tier 2</t>
  </si>
  <si>
    <t xml:space="preserve">AC or HP,  ≥ 5.4 Tons and 20 Tons CEE Tier 1 </t>
  </si>
  <si>
    <t>AC or HP ≥ 5.4 Tons and &lt; 20 Tons CEE Tier 2</t>
  </si>
  <si>
    <t>AC or HP  ≥20 Tons and &lt; 63.3 Tons CEE Tier 1</t>
  </si>
  <si>
    <t>AC or HP  ≥20 Tons and &lt; 63.3 Tons CEE Tier 2</t>
  </si>
  <si>
    <t>AC or HP ≥ 63.3 Tons CEE Tier 2</t>
  </si>
  <si>
    <t>Equipment Type (Pull down menu)</t>
  </si>
  <si>
    <t>Introduction</t>
  </si>
  <si>
    <t>http://www.progress-energy.com/custservice/carbusiness/efficiency/programs/eebiz/CIG_Policies_Procedures.pdf</t>
  </si>
  <si>
    <t>Overall Process</t>
  </si>
  <si>
    <r>
      <t xml:space="preserve">The Program provides two basic types of incentives - </t>
    </r>
    <r>
      <rPr>
        <b/>
        <sz val="11"/>
        <rFont val="Calibri"/>
        <family val="2"/>
      </rPr>
      <t>prescriptive</t>
    </r>
    <r>
      <rPr>
        <sz val="11"/>
        <rFont val="Calibri"/>
        <family val="2"/>
      </rPr>
      <t xml:space="preserve"> and </t>
    </r>
    <r>
      <rPr>
        <b/>
        <sz val="11"/>
        <rFont val="Calibri"/>
        <family val="2"/>
      </rPr>
      <t>custom</t>
    </r>
    <r>
      <rPr>
        <sz val="11"/>
        <rFont val="Calibri"/>
        <family val="2"/>
      </rPr>
      <t>.  A prescriptive incentive is for an energy conservation measure that has already been identified as valid, and has a set value for the incentive.  If the application is for a measure that is not identified in the attached worksheets as prescriptive, then the measure may be submitted for consideration as a custom project.  Each custom project must be reviewed and approved by Program personnel, and must meet the following basic criteria: 1) the projected savings must be validated either by calculations or by measurement, and 2) the simple payback (installation cost divided by the first year's electrical energy savings) must be greater than 1 year and less than 7 years.  The application submittal process for custom projects is similar to that of a project requiring pre-approval, with the exception that a Custom Worksheet must be submitted with the application.</t>
    </r>
  </si>
  <si>
    <t>4) Purchase and install measures.</t>
  </si>
  <si>
    <t>The Pre-Approval Application consists of an Application Agreement form, marked as "Pre-Approval", one or more completed energy efficiency measure worksheets, and equipment cutsheets or other relevant data that would be required to review and approve the project.   Project personnel reviewing the application may request more information as needed to process the project.</t>
  </si>
  <si>
    <t>The Project Final Application consists of an Application Agreement form, marked "Final", one or more completed energy efficiency incentive worksheets, and copies of invoices showing materials or equipment installed as part of the project.   The Application Agreement Form must also include a Third Party Incentive Authorization form when the applicant has directed the incentive check to be sent to a third party.</t>
  </si>
  <si>
    <t>The Final Application should be submitted for projects that did not require a pre-inspection by Program personnel (no Pre-Approval application required).</t>
  </si>
  <si>
    <t>1) Submit information on any new equipment to Program personnel for review and approval prior to purchase if it is unclear if the equipment meets the requirements of the Program.</t>
  </si>
  <si>
    <t>4) Provide W-9 form.</t>
  </si>
  <si>
    <t>5) Customer signature must be on pre-approval and final approval application forms.</t>
  </si>
  <si>
    <r>
      <t>9.</t>
    </r>
    <r>
      <rPr>
        <sz val="7"/>
        <color indexed="8"/>
        <rFont val="Times New Roman"/>
        <family val="1"/>
      </rPr>
      <t>    </t>
    </r>
    <r>
      <rPr>
        <sz val="11"/>
        <color theme="1"/>
        <rFont val="Calibri"/>
        <family val="2"/>
      </rPr>
      <t>PEC has no obligations regarding and does not endorse or guarantee any claims, promises, work, or equipment made, performed, or furnished by any contractors or equipment vendors that sell or install any energy efficiency measures.</t>
    </r>
  </si>
  <si>
    <t>a.  The Customer does not install the equipment identified in this project ; or</t>
  </si>
  <si>
    <t>b.  The Customer removes the equipment identified in this project before the earlier of five (5) years from the date of equipment installation or the end of the equipment life; or</t>
  </si>
  <si>
    <t>c.  If upon any sale, lease or other disposition by the Customer, of the facility/property listed on the Application Form upon which the equipment is located or installed the Customer does not secure an agreement transferring all Agreement related rights, obligations and liabilities (including payment obligations of the DSM/EE adjustments under Rider BA-1, or any other applicable Rider) and including Program participation to the buyer of the property upon which the equipment is located or installed.</t>
  </si>
  <si>
    <t>In the event PEC requests a refund, PEC’s refund will be a prorated amount of all incentive funds originally provided by PEC to the Customer based on:  i) the actual period of time in which the related equipment was  installed and operating; or ii) the full amount of originally provided incentive funds from PEC to the Customer, if the equipment was never installed.</t>
  </si>
  <si>
    <t xml:space="preserve">Lighting Total: </t>
  </si>
  <si>
    <t xml:space="preserve">Lighting Incentive Worksheet </t>
  </si>
  <si>
    <t>*NOTE: CFLs that were purchased at a retail location where a Progress Energy discount has</t>
  </si>
  <si>
    <t>reduced the cost of the lamps are NOT eligible for incentive under this program.</t>
  </si>
  <si>
    <t>3) Obtain a funding reservation letter.</t>
  </si>
  <si>
    <t>6) Receive incentive payment 6 - 8 weeks after final approval.</t>
  </si>
  <si>
    <t>A Federal W-9 form must be included with the Final Application.</t>
  </si>
  <si>
    <t>Application Tips</t>
  </si>
  <si>
    <t>The following tips may assist in the review and approval of the application:</t>
  </si>
  <si>
    <t>2) Provide data or cut sheets on all equipment when possible.</t>
  </si>
  <si>
    <t>Incentive Check Information</t>
  </si>
  <si>
    <t>Third Party Payment Release</t>
  </si>
  <si>
    <t>Specification Sheets</t>
  </si>
  <si>
    <t>Invoices</t>
  </si>
  <si>
    <t>7) If the application involves measures located in multiple spaces or areas of a facility, a breakdown of measure by area would be helpful.  For example, list lights changed out by room or area.</t>
  </si>
  <si>
    <t>8) Ensure all entries are legible, and required entries in the forms have been completed.</t>
  </si>
  <si>
    <t>9)  If using the Microsoft Excel version of the application form, note that you can access the various forms by clicking on the worksheet tabs at the bottom of the window.  You do not need to print or forward any worksheets that do not apply to the project.</t>
  </si>
  <si>
    <t>Water-Cooled Chillers [Section 9.2]</t>
  </si>
  <si>
    <t>Air-Cooled Chillers [Section 9.2]</t>
  </si>
  <si>
    <t>PTAC/PTHP [Section 9.4]</t>
  </si>
  <si>
    <t>Room Air Conditioners [Section 9.3]</t>
  </si>
  <si>
    <t>See Table 9-4 of Manual</t>
  </si>
  <si>
    <t>Incentive (per ton)**</t>
  </si>
  <si>
    <t>(A)
Unit Size
(tons)**</t>
  </si>
  <si>
    <t>** To convert unit size from BTUH, divide the capacity in BTUH by 12,000 to convert to tons of cooling.</t>
  </si>
  <si>
    <t>VSD on HVAC Fans or Pumps [Section 9.5]</t>
  </si>
  <si>
    <t>Strip Curtains on Walk-In Coolers and Freezers [Section 10.1]</t>
  </si>
  <si>
    <t>Anti-Sweat Heater Control [Section 10.2]</t>
  </si>
  <si>
    <t>Electronically Commutated Motor for Walk-in [Section 10.3]</t>
  </si>
  <si>
    <t>Electronically Commutated Motor for Reach-in [Section 10.3]</t>
  </si>
  <si>
    <t>Evaporator Fan Control [Section 10.4]</t>
  </si>
  <si>
    <t>Automatic Door Closers for Walk-in Freezers [Section 10.5]</t>
  </si>
  <si>
    <t>ENERGY STAR® Beverage Vending Machine [Section 10.8]</t>
  </si>
  <si>
    <t>Snack Machine Control [Section 10.7]</t>
  </si>
  <si>
    <t>Beverage Machine Controller [Section 10.6]</t>
  </si>
  <si>
    <t>High-Efficiency Ice Makers (Air Cooled Only) [Section 10.9]</t>
  </si>
  <si>
    <t>Premium-Efficiency Motors - Minimum Qualifying Efficiencies [Section 11]</t>
  </si>
  <si>
    <t>2) Program personnel may inspect facility and/or equipment and provide approval.</t>
  </si>
  <si>
    <t>5) Submit an Application Agreement form, noted as "Final", along with applicable documentation, and copies of invoices showing material and equipment purchased. Post inspection may be required.</t>
  </si>
  <si>
    <t>Project personnel may contact the Contractor, or Owner's representative (as noted on the form) to arrange for a site visit to inspect existing conditions, and to confirm the equipment and conditions prior to implementing the energy conservation measures.</t>
  </si>
  <si>
    <t>Applicants that submit a Pre-Approval application will receive a Funding Reservation Letter that the proposed measures are likely to qualify for an incentive and that funding for the incentive is currently available.  The Funding Reservation Letter may contain various conditions such as a maximum incentive amount and a time limit to complete the project.  The Funding Reservation Letter simply reserves funding for the applicant.    The letter does NOT guarantee, in any manner, that the proposed measures will be eligible for an incentive or that a specific incentive amount is promised.  The eligibility of each measure and the amount of incentive will be determined only after the Project Final Application is submitted.</t>
  </si>
  <si>
    <t>Program personnel may request documentation from the applicant to verify measure eligibility and costs.  Applicant should be prepared to provide copies of a final invoice that provides sufficient itemization to assess which measure were installed and the amount paid for the installed measures.  Applicant should also provide copies of product specification sheets when necessary to prove that the installed equipment met the required specification for the incentive.  Applicant should also expect to provide documentation on assumptions and calculation methods used to estimate savings for custom incentive projects.  Program personnel reserve the right to request additional documentation as deemed necessary to verify eligibility, costs, and estimated savings.</t>
  </si>
  <si>
    <t>3) Paid invoices should clearly list all equipment purchased and installed, along with quantities and part numbers.</t>
  </si>
  <si>
    <t>6) Provide separate calculations for total watts reduced, or for watts controlled by occupancy sensors.</t>
  </si>
  <si>
    <t>Funding Reservation Letter</t>
  </si>
  <si>
    <t>2) Submit an Application Agreement form, noted as "Final", along with applicable documentation, and copies of invoices showing material and equipment purchased.</t>
  </si>
  <si>
    <t>3) Receive incentive payment 6 - 8 weeks after final approval.</t>
  </si>
  <si>
    <t>Call our program hotline</t>
  </si>
  <si>
    <t>866.326.6059</t>
  </si>
  <si>
    <t>APPLICANT INFORMATION FORM</t>
  </si>
  <si>
    <t>TERMS &amp; CONDITIONS OF APPLICATION</t>
  </si>
  <si>
    <t>AGREEMENT FORM</t>
  </si>
  <si>
    <t>ADDITIONAL DOCUMENTATION</t>
  </si>
  <si>
    <t>APPLICATION FOR RETROFIT PROJECTS</t>
  </si>
  <si>
    <t>PROGRAM CONTACT INFORMATION</t>
  </si>
  <si>
    <t>Building Sq. Footage:</t>
  </si>
  <si>
    <t>Progress Energy Carolinas</t>
  </si>
  <si>
    <t>http://progress-energy.com/carolinasBusiness</t>
  </si>
  <si>
    <t>Water-Cooled Chillers Level 1</t>
  </si>
  <si>
    <t>Water-Cooled Chillers Level 2</t>
  </si>
  <si>
    <t>Room Air Conditioners Level 1</t>
  </si>
  <si>
    <t>Room Air Conditioners Level 2</t>
  </si>
  <si>
    <t>Total Incentive Requested**</t>
  </si>
  <si>
    <t>Third Party Payee Signature</t>
  </si>
  <si>
    <t xml:space="preserve">Applicants who submit incomplete applications will be notified of deficiencies and will lose their position in the review process until all requested information is received. Incentives cannot be processed for payment until the complete application and all required documentation is received and approved.  </t>
  </si>
  <si>
    <t xml:space="preserve">Visit our website </t>
  </si>
  <si>
    <t>Fax: 1.919.256.0844</t>
  </si>
  <si>
    <t>MAIL: Energy Efficiency for Business
3605 Glenwood Avenue, Suite 435
Raleigh, NC 27612</t>
  </si>
  <si>
    <t>EMAIL: carolinasBusiness@us.kema.com</t>
  </si>
  <si>
    <t>SubTotal Incentive</t>
  </si>
  <si>
    <t>How did you hear about the program?</t>
  </si>
  <si>
    <t>Replacement of metal halide fixture with ceramic or quartz pulse start metal halide fixture [Section 8.8]</t>
  </si>
  <si>
    <t>Replacement of incandescent lamps with cold cathode fluorescent lamps [Section 8.9]</t>
  </si>
  <si>
    <t>Replacement of incandescent lamps with hardwired compact fluorescent fixture  [Section 8.2]</t>
  </si>
  <si>
    <t>Replacement of screw-in incandescent lamps with compact fluorescent lamps, (CFLs) [Section 8.1]*</t>
  </si>
  <si>
    <t>Contact Email Address:</t>
  </si>
  <si>
    <t>Project Description</t>
  </si>
  <si>
    <t>I agree to abide by the Program terms and conditions on page 3. I certify that the information on this application is true and accurate. By submitting this application,  I authorize Progress Energy and their third party vendor to utilize my account information and personal data. I understand this information is confidential and will only be used to evaluate my application for compliance with Program Policies and Procedures.  North Carolina Utilities Commission Rule R8-69(e) allows customers with annual consumption of 1,000,000 kWh or greater in the previous calendar year and all industrial customers to opt-out of utility-offered DSM/EE programs and, after written notification to the utility, not be subject to the DSM/EE Adjustment (Rate and EMF) included in the Rider BA.  By submitting this application, I hereby acknowledge that I shall no longer be eligible for the exemption for 10 years on the accounts listed above.</t>
  </si>
  <si>
    <r>
      <t xml:space="preserve">Tax Status:
</t>
    </r>
    <r>
      <rPr>
        <sz val="9"/>
        <color indexed="8"/>
        <rFont val="Calibri"/>
        <family val="2"/>
      </rPr>
      <t>(Corp, Exempt, Other)</t>
    </r>
  </si>
  <si>
    <r>
      <rPr>
        <sz val="11"/>
        <color indexed="8"/>
        <rFont val="Calibri"/>
        <family val="2"/>
      </rPr>
      <t>Mailing Address:</t>
    </r>
    <r>
      <rPr>
        <sz val="11"/>
        <color indexed="8"/>
        <rFont val="Calibri"/>
        <family val="2"/>
      </rPr>
      <t xml:space="preserve"> 
</t>
    </r>
    <r>
      <rPr>
        <sz val="9"/>
        <color indexed="8"/>
        <rFont val="Calibri"/>
        <family val="2"/>
      </rPr>
      <t>(if different than installation address)</t>
    </r>
  </si>
  <si>
    <t>Terms and Conditions</t>
  </si>
  <si>
    <t>HVAC Incentive Worksheet</t>
  </si>
  <si>
    <t xml:space="preserve">HVAC Total: </t>
  </si>
  <si>
    <t>Motors Incentive Worksheet</t>
  </si>
  <si>
    <t>For motors greater than 200 HP, use Custom Worksheet.</t>
  </si>
  <si>
    <t xml:space="preserve"> Motor Eff.</t>
  </si>
  <si>
    <t>Open/
Closed</t>
  </si>
  <si>
    <t xml:space="preserve">Motors Total: </t>
  </si>
  <si>
    <t>*Incentives cannot exceed 75% of incremental measure cost. Qualification requires meeting PEC cost-effective requirements.</t>
  </si>
  <si>
    <t>APPLICATION INSTRUCTIONS</t>
  </si>
  <si>
    <t>Tax Status</t>
  </si>
  <si>
    <t>Customer Information</t>
  </si>
  <si>
    <t>Lighting</t>
  </si>
  <si>
    <t>HVAC</t>
  </si>
  <si>
    <t>Motors</t>
  </si>
  <si>
    <t>Equipment Type</t>
  </si>
  <si>
    <t>Unit</t>
  </si>
  <si>
    <t>Incentive / Unit</t>
  </si>
  <si>
    <t>Lamp</t>
  </si>
  <si>
    <t>Cold Cathode Lamps</t>
  </si>
  <si>
    <t>29 W or Less</t>
  </si>
  <si>
    <t>Fixture</t>
  </si>
  <si>
    <t>30 W or Greater</t>
  </si>
  <si>
    <t>100 W or Less</t>
  </si>
  <si>
    <t>101 W - 200 W</t>
  </si>
  <si>
    <t>201 W - 350 W</t>
  </si>
  <si>
    <t>Occupancy Sensors</t>
  </si>
  <si>
    <t>Number of Units</t>
  </si>
  <si>
    <t>Total Incentive Dollars</t>
  </si>
  <si>
    <t>Office</t>
  </si>
  <si>
    <t>Restaurant</t>
  </si>
  <si>
    <t>Hotel/Motel</t>
  </si>
  <si>
    <t>Warehouse</t>
  </si>
  <si>
    <t>Miscellaneous</t>
  </si>
  <si>
    <t>Final Application</t>
  </si>
  <si>
    <t>Project Completion Date</t>
  </si>
  <si>
    <t>Total Project Cost</t>
  </si>
  <si>
    <t>Refrigeration</t>
  </si>
  <si>
    <t>City, State, Zip</t>
  </si>
  <si>
    <t>Project Name:</t>
  </si>
  <si>
    <t>Name of Organization:</t>
  </si>
  <si>
    <t>Contact Title:</t>
  </si>
  <si>
    <t>Contact Phone Number:</t>
  </si>
  <si>
    <t>Contact Person:</t>
  </si>
  <si>
    <t>Name as it appears on PEC account:</t>
  </si>
  <si>
    <t>Corporation (incl. Inc, LLC, PC, etc.)</t>
  </si>
  <si>
    <t>Tax-Exempt</t>
  </si>
  <si>
    <t>Taxpayer ID # (SSN/FEIN):</t>
  </si>
  <si>
    <t>PEC account number:</t>
  </si>
  <si>
    <t>Installation Address:</t>
  </si>
  <si>
    <t>HIDE</t>
  </si>
  <si>
    <t>App Type</t>
  </si>
  <si>
    <t>Measure</t>
  </si>
  <si>
    <t>Incentive Amount</t>
  </si>
  <si>
    <t>Business Type:</t>
  </si>
  <si>
    <t>Incentives Requested</t>
  </si>
  <si>
    <t>Customer Signature</t>
  </si>
  <si>
    <t>Progress Energy Customer Signature</t>
  </si>
  <si>
    <t>Print Customer Name</t>
  </si>
  <si>
    <t>Signature Date</t>
  </si>
  <si>
    <t>HIDE this area for final version</t>
  </si>
  <si>
    <t>Size Category</t>
  </si>
  <si>
    <t>Qualifying Efficiency</t>
  </si>
  <si>
    <t>&lt; 65,000 Btuh  (5.4 Tons)</t>
  </si>
  <si>
    <t>CEE Tier 1</t>
  </si>
  <si>
    <t>CEE Tier 2</t>
  </si>
  <si>
    <t>≥ 65,000 Btuh (5.4 Tons) and &lt;240,000 Btuh (20 Tons)</t>
  </si>
  <si>
    <t>≥ 760,000 Btuh (63.3 Tons)</t>
  </si>
  <si>
    <t>ALL</t>
  </si>
  <si>
    <t>Air-Cooled Chillers</t>
  </si>
  <si>
    <t>1.   Facility must be a retail customer of Progress Energy Carolinas, Inc. (“PEC” or "Progress Energy").</t>
  </si>
  <si>
    <r>
      <t>2.</t>
    </r>
    <r>
      <rPr>
        <sz val="7"/>
        <color indexed="8"/>
        <rFont val="Times New Roman"/>
        <family val="1"/>
      </rPr>
      <t xml:space="preserve">    </t>
    </r>
    <r>
      <rPr>
        <sz val="11"/>
        <color theme="1"/>
        <rFont val="Calibri"/>
        <family val="2"/>
      </rPr>
      <t>New Equipment must be installed in the facility and must not be purchased for resale.</t>
    </r>
  </si>
  <si>
    <r>
      <t>3.</t>
    </r>
    <r>
      <rPr>
        <sz val="7"/>
        <color indexed="8"/>
        <rFont val="Times New Roman"/>
        <family val="1"/>
      </rPr>
      <t>    </t>
    </r>
    <r>
      <rPr>
        <sz val="11"/>
        <color theme="1"/>
        <rFont val="Calibri"/>
        <family val="2"/>
      </rPr>
      <t>Itemized and dated receipts along with proof of payment must accompany Final Application.</t>
    </r>
  </si>
  <si>
    <r>
      <t>4.</t>
    </r>
    <r>
      <rPr>
        <sz val="7"/>
        <color indexed="8"/>
        <rFont val="Times New Roman"/>
        <family val="1"/>
      </rPr>
      <t>    </t>
    </r>
    <r>
      <rPr>
        <sz val="11"/>
        <color theme="1"/>
        <rFont val="Calibri"/>
        <family val="2"/>
      </rPr>
      <t>PEC reserves the right to require inspections and/or monitoring of the installation of Equipment listed on Application Form (hereinafter “Project”) to verify compliance with the Energy Efficiency for Business Program as filed with the NC Utilities Commission in docket E2, sub 938 (hereinafter “Program”) rules, verify the accuracy of project documentation, and verify Equipment/system performance.</t>
    </r>
  </si>
  <si>
    <r>
      <t>5.</t>
    </r>
    <r>
      <rPr>
        <sz val="7"/>
        <color indexed="8"/>
        <rFont val="Times New Roman"/>
        <family val="1"/>
      </rPr>
      <t>   </t>
    </r>
    <r>
      <rPr>
        <sz val="11"/>
        <color theme="1"/>
        <rFont val="Calibri"/>
        <family val="2"/>
      </rPr>
      <t>Customer must allow access to records and installation sites for a period of five (5) years after receipt of incentive payment.</t>
    </r>
  </si>
  <si>
    <r>
      <t>7.</t>
    </r>
    <r>
      <rPr>
        <sz val="7"/>
        <color indexed="8"/>
        <rFont val="Times New Roman"/>
        <family val="1"/>
      </rPr>
      <t>    </t>
    </r>
    <r>
      <rPr>
        <sz val="11"/>
        <color theme="1"/>
        <rFont val="Calibri"/>
        <family val="2"/>
      </rPr>
      <t>Equipment replaced must be removed from service and the resale market and disposed properly.</t>
    </r>
  </si>
  <si>
    <r>
      <t>8.</t>
    </r>
    <r>
      <rPr>
        <sz val="7"/>
        <color indexed="8"/>
        <rFont val="Times New Roman"/>
        <family val="1"/>
      </rPr>
      <t>    </t>
    </r>
    <r>
      <rPr>
        <sz val="11"/>
        <color theme="1"/>
        <rFont val="Calibri"/>
        <family val="2"/>
      </rPr>
      <t>PEC does not guarantee the energy savings and does not make any warranties associated with the measures eligible for incentives under this Program.</t>
    </r>
  </si>
  <si>
    <r>
      <t>6.</t>
    </r>
    <r>
      <rPr>
        <sz val="7"/>
        <color indexed="8"/>
        <rFont val="Times New Roman"/>
        <family val="1"/>
      </rPr>
      <t>    </t>
    </r>
    <r>
      <rPr>
        <sz val="11"/>
        <color theme="1"/>
        <rFont val="Calibri"/>
        <family val="2"/>
      </rPr>
      <t>The Project must involve a facility improvement that results in improved energy efficiency.</t>
    </r>
  </si>
  <si>
    <t>5.   Upon the occurrence of either of the following events, PEC may request from the Customer and the Customer shall pay to PEC within thirty (30) days of PEC’s request, a refund of requested incentive monies paid from PEC to the Customer:</t>
  </si>
  <si>
    <r>
      <t xml:space="preserve">4.   </t>
    </r>
    <r>
      <rPr>
        <sz val="7"/>
        <color indexed="8"/>
        <rFont val="Times New Roman"/>
        <family val="1"/>
      </rPr>
      <t xml:space="preserve"> </t>
    </r>
    <r>
      <rPr>
        <sz val="11"/>
        <color theme="1"/>
        <rFont val="Calibri"/>
        <family val="2"/>
      </rPr>
      <t>PEC will make the final determination of incentive levels for this Project and based on the Final Application documentation.</t>
    </r>
  </si>
  <si>
    <r>
      <t>3.</t>
    </r>
    <r>
      <rPr>
        <sz val="7"/>
        <color indexed="8"/>
        <rFont val="Times New Roman"/>
        <family val="1"/>
      </rPr>
      <t xml:space="preserve">    </t>
    </r>
    <r>
      <rPr>
        <sz val="11"/>
        <color theme="1"/>
        <rFont val="Calibri"/>
        <family val="2"/>
      </rPr>
      <t>Financial incentives will be limited based on the following tiers:</t>
    </r>
  </si>
  <si>
    <t>2.   Custom measures are required to meet PEC cost-effective requirements for an incentive.</t>
  </si>
  <si>
    <t>PTAC/PTHP</t>
  </si>
  <si>
    <t>Incentive (per HP)</t>
  </si>
  <si>
    <t>Agriculture</t>
  </si>
  <si>
    <t>Industry</t>
  </si>
  <si>
    <t>Hospital</t>
  </si>
  <si>
    <t>Program Eligibility</t>
  </si>
  <si>
    <t>Equipment Description
(Make &amp; Model)</t>
  </si>
  <si>
    <t>Unit Efficiency*</t>
  </si>
  <si>
    <t>(B)
Quantity</t>
  </si>
  <si>
    <t>(C)
Incentive per ton</t>
  </si>
  <si>
    <t>(A*B*C)
Incentive</t>
  </si>
  <si>
    <t>Put in pull down menus for Equip Type which auto populates Incentive per ton</t>
  </si>
  <si>
    <t>Incentive Subtotal</t>
  </si>
  <si>
    <t>VSD Application Description</t>
  </si>
  <si>
    <t>(A)
VSD Size
(HP)</t>
  </si>
  <si>
    <t>(C)
Incentive per HP</t>
  </si>
  <si>
    <t>Contractor Information</t>
  </si>
  <si>
    <t>Contracting Company:</t>
  </si>
  <si>
    <t>Contactor Contact Person:</t>
  </si>
  <si>
    <t>Contractor Email Address:</t>
  </si>
  <si>
    <t>Contractor Address:</t>
  </si>
  <si>
    <t>Incentive Unit</t>
  </si>
  <si>
    <t># of Units</t>
  </si>
  <si>
    <t>Per Square Foot</t>
  </si>
  <si>
    <t>Per Linear Foot</t>
  </si>
  <si>
    <t>Per Motor</t>
  </si>
  <si>
    <t>Per Door</t>
  </si>
  <si>
    <t>Per Unit</t>
  </si>
  <si>
    <t>Subtotal</t>
  </si>
  <si>
    <t>Size (lbs / 24 hrs)</t>
  </si>
  <si>
    <t>Installed kWh per 100 lbs</t>
  </si>
  <si>
    <t>Incentive per Ice Maker</t>
  </si>
  <si>
    <t>101-200</t>
  </si>
  <si>
    <t>201-300</t>
  </si>
  <si>
    <t>301-400</t>
  </si>
  <si>
    <t>401-500</t>
  </si>
  <si>
    <t>501-1000</t>
  </si>
  <si>
    <t>1001-1500</t>
  </si>
  <si>
    <t>&gt; 1500</t>
  </si>
  <si>
    <t>3600 RPM</t>
  </si>
  <si>
    <t>1800 RPM</t>
  </si>
  <si>
    <t>1200 RPM</t>
  </si>
  <si>
    <t>Open</t>
  </si>
  <si>
    <t>Closed</t>
  </si>
  <si>
    <t>Motor Size (HP)</t>
  </si>
  <si>
    <r>
      <t>[1]</t>
    </r>
    <r>
      <rPr>
        <sz val="10"/>
        <rFont val="Times New Roman"/>
        <family val="1"/>
      </rPr>
      <t xml:space="preserve"> Single pass water cooled chillers (</t>
    </r>
    <r>
      <rPr>
        <sz val="10"/>
        <color indexed="48"/>
        <rFont val="Times New Roman"/>
        <family val="1"/>
      </rPr>
      <t>&amp; other equipment</t>
    </r>
    <r>
      <rPr>
        <sz val="10"/>
        <rFont val="Times New Roman"/>
        <family val="1"/>
      </rPr>
      <t>) do not qualify for an incentive payment.</t>
    </r>
  </si>
  <si>
    <t>Refrigeration Incentive Worksheet</t>
  </si>
  <si>
    <t>Email Address:</t>
  </si>
  <si>
    <t>Address:</t>
  </si>
  <si>
    <t>Phone Number:</t>
  </si>
  <si>
    <t>RPM</t>
  </si>
  <si>
    <t>Horse 
Power</t>
  </si>
  <si>
    <t>Qty</t>
  </si>
  <si>
    <t xml:space="preserve">                           </t>
  </si>
  <si>
    <t>Incentive per motor</t>
  </si>
  <si>
    <t>Watts Controlled</t>
  </si>
  <si>
    <t>Watts Reduced</t>
  </si>
  <si>
    <t>Incentive $/Motor</t>
  </si>
  <si>
    <t>Mailing Address</t>
  </si>
  <si>
    <t>Authorized by:</t>
  </si>
  <si>
    <t>Print Name</t>
  </si>
  <si>
    <t>Date</t>
  </si>
  <si>
    <t>Check should be made payable to:</t>
  </si>
  <si>
    <t>Payee: 
Company/Individual Name</t>
  </si>
  <si>
    <t>Telephone #</t>
  </si>
  <si>
    <t>Payment Release Authorization (OPTIONAL)</t>
  </si>
  <si>
    <t>Customer Signature (Progress Energy Customer)</t>
  </si>
  <si>
    <t>Taxpayer ID Number
(SSN#/FEIN of Payee)</t>
  </si>
  <si>
    <r>
      <t xml:space="preserve">Complete this section </t>
    </r>
    <r>
      <rPr>
        <b/>
        <sz val="11"/>
        <rFont val="Calibri"/>
        <family val="2"/>
      </rPr>
      <t>ONLY</t>
    </r>
    <r>
      <rPr>
        <sz val="11"/>
        <rFont val="Calibri"/>
        <family val="2"/>
      </rPr>
      <t xml:space="preserve"> if incentive payment is to be paid to an entity other than the Progress Energy customer (listed on the application information).</t>
    </r>
  </si>
  <si>
    <t>Tax Status (Corp, Exempt, Other)</t>
  </si>
  <si>
    <t>≥240,000 Btuh (20 Tons) and &lt;760,000 Btuh (63.3 Tons)</t>
  </si>
  <si>
    <t>Custom Incentive Worksheet</t>
  </si>
  <si>
    <t>Item 1</t>
  </si>
  <si>
    <t>Description</t>
  </si>
  <si>
    <t>Annual kWh Savings</t>
  </si>
  <si>
    <t>$/kWh</t>
  </si>
  <si>
    <t>kW Savings</t>
  </si>
  <si>
    <t>Measure Cost</t>
  </si>
  <si>
    <t>Item 2</t>
  </si>
  <si>
    <t>Item 3</t>
  </si>
  <si>
    <t>Item 4</t>
  </si>
  <si>
    <t>General Terms and Conditions</t>
  </si>
  <si>
    <t>Specific Terms and Conditions</t>
  </si>
  <si>
    <t>Tier</t>
  </si>
  <si>
    <t>Incentive Dollar Potential</t>
  </si>
  <si>
    <t>% Earned Amount</t>
  </si>
  <si>
    <t xml:space="preserve"> up to $100,000 </t>
  </si>
  <si>
    <t xml:space="preserve">Between $100,001 and $500,000 </t>
  </si>
  <si>
    <t xml:space="preserve">Between $500,001 and $1,000,000 </t>
  </si>
  <si>
    <t xml:space="preserve">Over $1,000,000 </t>
  </si>
  <si>
    <t xml:space="preserve">I agree to abide by the program terms and conditions. I certify that the information on this application is true and accurate. </t>
  </si>
  <si>
    <t>**Incentive amount for Custom Measures cannot exceed 75 percent of the incremental measure cost.</t>
  </si>
  <si>
    <r>
      <t>10.</t>
    </r>
    <r>
      <rPr>
        <sz val="7"/>
        <color indexed="8"/>
        <rFont val="Times New Roman"/>
        <family val="1"/>
      </rPr>
      <t xml:space="preserve">   </t>
    </r>
    <r>
      <rPr>
        <sz val="11"/>
        <color theme="1"/>
        <rFont val="Calibri"/>
        <family val="2"/>
      </rPr>
      <t>The Program may be modified or terminated without prior notice.</t>
    </r>
  </si>
  <si>
    <t>I am authorizing the payment of the incentive to the third party named below and I understand that I will not be receiving the incentive payment from Progress Energy. I also understand that my release of the payment to a third party does not exempt me from the program requirements outlined in the Measure Specifications and Terms &amp; Conditions.</t>
  </si>
  <si>
    <t>College/University</t>
  </si>
  <si>
    <t>Retail/Service</t>
  </si>
  <si>
    <t>Grocery</t>
  </si>
  <si>
    <t>Individual</t>
  </si>
  <si>
    <t>Partnership</t>
  </si>
  <si>
    <t>School (K-12)</t>
  </si>
  <si>
    <t xml:space="preserve"> </t>
  </si>
  <si>
    <t>STEPS FOR SUBMITTING APPLICATION FORMS</t>
  </si>
  <si>
    <t>ALL Wattages*</t>
  </si>
  <si>
    <r>
      <t>11.</t>
    </r>
    <r>
      <rPr>
        <sz val="7"/>
        <color indexed="8"/>
        <rFont val="Times New Roman"/>
        <family val="1"/>
      </rPr>
      <t xml:space="preserve">   </t>
    </r>
    <r>
      <rPr>
        <sz val="11"/>
        <color theme="1"/>
        <rFont val="Calibri"/>
        <family val="2"/>
      </rPr>
      <t>Final Application and all required documentation must be received by PEC within 90 days of project completion. All equipment must be purchased and installed prior to submitting the Final Application.</t>
    </r>
  </si>
  <si>
    <t>Applicants must provide application forms and other documentation to Program personnel that meet the requirements of the Program to qualify for an incentive.   The basic documentation to be provided for most applications would be a completed "Application Agreement" form, completed worksheet(s) showing what was installed, and a copy of a final invoice that shows what was purchased and installed.  Once the Final submittal application and documents have been reviewed and approved by Program personnel, the incentive check is mailed, usually within 6 - 8 weeks.  The following sections provide more details on the overall process of submitting an application.</t>
  </si>
  <si>
    <t>Unitary and Split Air Conditioning Units and Air Source Heat Pumps [Section 9.1]</t>
  </si>
  <si>
    <t>Incentive /Unit</t>
  </si>
  <si>
    <t xml:space="preserve">Motor Description (Make/Model)   </t>
  </si>
  <si>
    <t>FAX: 1.919.573.6942 or toll free 1.877.607.0746</t>
  </si>
  <si>
    <t>Return to Application Agreement page</t>
  </si>
  <si>
    <t>Energy Efficiency for Business Incentive Application - Retrofit Application</t>
  </si>
  <si>
    <r>
      <rPr>
        <b/>
        <sz val="11"/>
        <color indexed="8"/>
        <rFont val="Calibri"/>
        <family val="2"/>
      </rPr>
      <t xml:space="preserve">Important:  </t>
    </r>
    <r>
      <rPr>
        <sz val="11"/>
        <color theme="1"/>
        <rFont val="Calibri"/>
        <family val="2"/>
      </rPr>
      <t xml:space="preserve"> Please read the</t>
    </r>
  </si>
  <si>
    <t>before signing and submitting this application.</t>
  </si>
  <si>
    <t>Program contact information, including phone numbers, addresses, fax numbers, etc. can be found</t>
  </si>
  <si>
    <t>here.</t>
  </si>
  <si>
    <t>Custom Worksheet</t>
  </si>
  <si>
    <r>
      <t xml:space="preserve">Replacement of T12 lamps and ballasts with high performance </t>
    </r>
    <r>
      <rPr>
        <b/>
        <sz val="12"/>
        <rFont val="Calibri"/>
        <family val="2"/>
      </rPr>
      <t>CEE1.org</t>
    </r>
    <r>
      <rPr>
        <b/>
        <sz val="12"/>
        <color indexed="8"/>
        <rFont val="Calibri"/>
        <family val="2"/>
      </rPr>
      <t xml:space="preserve"> T8 lamps w/electronic ballasts OR with reduced wattage T8 lamps w/electronic ballasts [Sections 8.5, 8.6, and 8.7]</t>
    </r>
  </si>
  <si>
    <t>4-foot lamp and ballast upgrade to CEE1.org or 90 MLPW</t>
  </si>
  <si>
    <t>8-foot lamp and ballast upgrade to 90 MLPW</t>
  </si>
  <si>
    <t>INCENTIVE PROGRAM</t>
  </si>
  <si>
    <t>Contact your Progress Energy Account Executive (if applicable)</t>
  </si>
  <si>
    <t>for complete details on the requirements of the program. Applicants may also contact Program personnel toll free at 1-866-326-6059, or by email at carolinasBusiness@us.kema.com for more information.</t>
  </si>
  <si>
    <t>□ The measures installed meet the specifications listed in the Energy Efficiency for Business Policies and Procedures Manual.</t>
  </si>
  <si>
    <t xml:space="preserve">□ Install equipment according to the terms and conditions and specifications described for the eligible measures. </t>
  </si>
  <si>
    <t>Replacement of existing T8 fluorescent lamps with reduced wattage lamps, (electronic ballast already installed) [Section 8.6 &amp; 8.7]</t>
  </si>
  <si>
    <t>Replacement of  incandescent exit sign fixtures with LED, electroluminescent or photo luminescent exit sign. [Section 8.10]</t>
  </si>
  <si>
    <t>The Final Application should be submitted within 90 days after the measures are installed and operational.  Failure to submit within 90 days could result in disqualification for the incentive.</t>
  </si>
  <si>
    <r>
      <t xml:space="preserve">12. Customer must comply with requirements stated in the </t>
    </r>
    <r>
      <rPr>
        <i/>
        <sz val="11"/>
        <color indexed="8"/>
        <rFont val="Calibri"/>
        <family val="2"/>
      </rPr>
      <t>Energy Efficiency for Business</t>
    </r>
    <r>
      <rPr>
        <sz val="11"/>
        <color theme="1"/>
        <rFont val="Calibri"/>
        <family val="2"/>
      </rPr>
      <t xml:space="preserve"> Policies and Procedures manual.</t>
    </r>
  </si>
  <si>
    <t>The Energy Efficiency for Business Program provides incentives to non-residential customers of Progress Energy Carolinas to purchase and install equipment and/or systems that result in a reduction of electrical energy for a facility, as measured in kWh at the meter. These instructions provide basic guidance on the completion and submittal of the appropriate documents necessary for the review and approval by Program personnel.  Applicants are urged to download and review the Policies and Procedures Manual, located at:</t>
  </si>
  <si>
    <t>Pre-Approval</t>
  </si>
  <si>
    <r>
      <t xml:space="preserve">Indicate Application Type:
</t>
    </r>
    <r>
      <rPr>
        <sz val="9"/>
        <color indexed="8"/>
        <rFont val="Calibri"/>
        <family val="2"/>
      </rPr>
      <t>(Pre-Approval or Final)</t>
    </r>
  </si>
  <si>
    <t>The program is available to applicants that purchase qualified energy efficiency measures and have these measures installed in a facility that receives electric distribution services from Progress Energy Carolinas.  The facility must have at least one meter on one of the following non-residential rate schedules:  SGS, SGS-TOU, MGS, SI, CH-TOUE, GS-TES, APH-TES, LGS, LGS-TOU, LGE-RTP, CSG or CSE.</t>
  </si>
  <si>
    <r>
      <t>Replacement of existing fixtures with T5 or T8 fluorescent fixture w/ electronic ballasts.  **</t>
    </r>
    <r>
      <rPr>
        <b/>
        <i/>
        <sz val="12"/>
        <rFont val="Calibri"/>
        <family val="2"/>
      </rPr>
      <t>Pre-approval is required</t>
    </r>
    <r>
      <rPr>
        <b/>
        <sz val="12"/>
        <rFont val="Calibri"/>
        <family val="2"/>
      </rPr>
      <t>. [Section 8.12 and 8.13]</t>
    </r>
  </si>
  <si>
    <t>Remove 4-foot fluorescent lamp **</t>
  </si>
  <si>
    <t>Remove 8-foot fluorescent lamp **</t>
  </si>
  <si>
    <t>Remove 4-foot fluorescent lamp with reflector addition **</t>
  </si>
  <si>
    <t>Remove 8-foot fluorescent lamp with reflector addition **</t>
  </si>
  <si>
    <r>
      <t>Permanent lamp removal of T12 or T8 lamps when upgrading remaining lamps. **</t>
    </r>
    <r>
      <rPr>
        <b/>
        <i/>
        <sz val="12"/>
        <color indexed="8"/>
        <rFont val="Calibri"/>
        <family val="2"/>
      </rPr>
      <t>Pre-approval is required.</t>
    </r>
    <r>
      <rPr>
        <b/>
        <sz val="12"/>
        <color indexed="8"/>
        <rFont val="Calibri"/>
        <family val="2"/>
      </rPr>
      <t xml:space="preserve"> [Section 8.3]</t>
    </r>
  </si>
  <si>
    <t>Total Existing Fixture Watts Less Total New Fixture Watts **</t>
  </si>
  <si>
    <t>** Pre-approval required</t>
  </si>
  <si>
    <t>This area does not print</t>
  </si>
  <si>
    <t xml:space="preserve">The Program and associated incentive payments by Progress Energy are for the purpose of Progress Energy achieving its compliance and reporting requirements. The Applicant acknowledges that the incentive payment is an essential determination in Applicant’s decision to participate in the Program. In consideration of the incentive payment and other benefits to Applicant, Applicant transfers (and Progress Energy retains) any and all environmental, energy efficiency, and demand reduction benefits and attributes, including all reporting and compliance rights, associated with Applicant’s participation in the Program.  </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</si>
</sst>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 numFmtId="169" formatCode="0.0%"/>
    <numFmt numFmtId="170" formatCode="mmmm\ d\,\ yyyy"/>
    <numFmt numFmtId="171" formatCode="0.0"/>
    <numFmt numFmtId="172" formatCode="&quot;$&quot;#,##0.0_);\(&quot;$&quot;#,##0.0\)"/>
    <numFmt numFmtId="173" formatCode="&quot;$&quot;#,##0"/>
    <numFmt numFmtId="174" formatCode="[$-409]dddd\,\ mmmm\ dd\,\ yyyy"/>
    <numFmt numFmtId="175" formatCode="[$-409]mmmm\-yy;@"/>
    <numFmt numFmtId="176" formatCode="[$-409]mmmm\ d\,\ yyyy;@"/>
    <numFmt numFmtId="177" formatCode="[$-409]mmmm\-yyyy;@"/>
    <numFmt numFmtId="178" formatCode="[&lt;=9999999]###\-####;\(###\)\ ###\-####"/>
    <numFmt numFmtId="179" formatCode="#,##0.0"/>
    <numFmt numFmtId="180" formatCode="#,##0.00000"/>
    <numFmt numFmtId="181" formatCode="#,##0.0000"/>
    <numFmt numFmtId="182" formatCode="_(&quot;$&quot;* #,##0.0_);_(&quot;$&quot;* \(#,##0.0\);_(&quot;$&quot;* &quot;-&quot;??_);_(@_)"/>
    <numFmt numFmtId="183" formatCode="_(&quot;$&quot;* #,##0_);_(&quot;$&quot;* \(#,##0\);_(&quot;$&quot;* &quot;-&quot;??_);_(@_)"/>
    <numFmt numFmtId="184" formatCode="_(* #,##0.0_);_(* \(#,##0.0\);_(* &quot;-&quot;??_);_(@_)"/>
    <numFmt numFmtId="185" formatCode="0.000"/>
    <numFmt numFmtId="186" formatCode="&quot;$&quot;#,##0.0"/>
    <numFmt numFmtId="187" formatCode="&quot;$&quot;#,##0.0_);[Red]\(&quot;$&quot;#,##0.0\)"/>
    <numFmt numFmtId="188" formatCode="0_);\(0\)"/>
    <numFmt numFmtId="189" formatCode="#,##0.000"/>
    <numFmt numFmtId="190" formatCode="00000"/>
    <numFmt numFmtId="191" formatCode="mm/dd/yy;@"/>
    <numFmt numFmtId="192" formatCode="0.0000"/>
    <numFmt numFmtId="193" formatCode="&quot;$&quot;#,##0.000"/>
    <numFmt numFmtId="194" formatCode="&quot;$&quot;#,##0.0000"/>
    <numFmt numFmtId="195" formatCode="&quot;$&quot;#,##0.00000"/>
    <numFmt numFmtId="196" formatCode="&quot;$&quot;#,##0.000000"/>
    <numFmt numFmtId="197" formatCode="#,##0.000_);[Red]\(#,##0.000\)"/>
    <numFmt numFmtId="198" formatCode="m/d/yy;@"/>
    <numFmt numFmtId="199" formatCode="#,##0&quot;kWh&quot;"/>
    <numFmt numFmtId="200" formatCode="#,##0&quot;kW&quot;"/>
  </numFmts>
  <fonts count="85">
    <font>
      <sz val="11"/>
      <color theme="1"/>
      <name val="Calibri"/>
      <family val="2"/>
    </font>
    <font>
      <sz val="11"/>
      <color indexed="8"/>
      <name val="Calibri"/>
      <family val="2"/>
    </font>
    <font>
      <b/>
      <sz val="11"/>
      <color indexed="8"/>
      <name val="Calibri"/>
      <family val="2"/>
    </font>
    <font>
      <sz val="10"/>
      <color indexed="8"/>
      <name val="Calibri"/>
      <family val="2"/>
    </font>
    <font>
      <sz val="14"/>
      <color indexed="8"/>
      <name val="Calibri"/>
      <family val="2"/>
    </font>
    <font>
      <b/>
      <sz val="16"/>
      <color indexed="8"/>
      <name val="Calibri"/>
      <family val="2"/>
    </font>
    <font>
      <sz val="12"/>
      <color indexed="8"/>
      <name val="Calibri"/>
      <family val="2"/>
    </font>
    <font>
      <b/>
      <sz val="14"/>
      <color indexed="8"/>
      <name val="Calibri"/>
      <family val="2"/>
    </font>
    <font>
      <sz val="8"/>
      <name val="Calibri"/>
      <family val="2"/>
    </font>
    <font>
      <b/>
      <sz val="10"/>
      <name val="Times New Roman"/>
      <family val="1"/>
    </font>
    <font>
      <sz val="10"/>
      <name val="Times New Roman"/>
      <family val="1"/>
    </font>
    <font>
      <sz val="14"/>
      <name val="Times New Roman"/>
      <family val="1"/>
    </font>
    <font>
      <sz val="8"/>
      <name val="Arial"/>
      <family val="2"/>
    </font>
    <font>
      <sz val="8"/>
      <color indexed="10"/>
      <name val="Arial"/>
      <family val="2"/>
    </font>
    <font>
      <sz val="9"/>
      <name val="Times New Roman"/>
      <family val="1"/>
    </font>
    <font>
      <sz val="10"/>
      <color indexed="10"/>
      <name val="Times New Roman"/>
      <family val="1"/>
    </font>
    <font>
      <u val="single"/>
      <sz val="11"/>
      <color indexed="36"/>
      <name val="Calibri"/>
      <family val="2"/>
    </font>
    <font>
      <b/>
      <sz val="8"/>
      <color indexed="10"/>
      <name val="Arial"/>
      <family val="2"/>
    </font>
    <font>
      <sz val="10"/>
      <name val="Arial"/>
      <family val="2"/>
    </font>
    <font>
      <sz val="10"/>
      <color indexed="48"/>
      <name val="Times New Roman"/>
      <family val="1"/>
    </font>
    <font>
      <b/>
      <sz val="10"/>
      <name val="Calibri"/>
      <family val="2"/>
    </font>
    <font>
      <sz val="10"/>
      <name val="Calibri"/>
      <family val="2"/>
    </font>
    <font>
      <b/>
      <sz val="11"/>
      <name val="Calibri"/>
      <family val="2"/>
    </font>
    <font>
      <sz val="11"/>
      <name val="Calibri"/>
      <family val="2"/>
    </font>
    <font>
      <b/>
      <sz val="12"/>
      <name val="Calibri"/>
      <family val="2"/>
    </font>
    <font>
      <sz val="12"/>
      <name val="Arial"/>
      <family val="2"/>
    </font>
    <font>
      <sz val="10"/>
      <color indexed="9"/>
      <name val="Calibri"/>
      <family val="2"/>
    </font>
    <font>
      <sz val="12"/>
      <name val="Calibri"/>
      <family val="2"/>
    </font>
    <font>
      <sz val="7"/>
      <color indexed="8"/>
      <name val="Times New Roman"/>
      <family val="1"/>
    </font>
    <font>
      <sz val="9"/>
      <color indexed="8"/>
      <name val="Calibri"/>
      <family val="2"/>
    </font>
    <font>
      <b/>
      <sz val="15"/>
      <color indexed="56"/>
      <name val="Calibri"/>
      <family val="2"/>
    </font>
    <font>
      <b/>
      <sz val="11"/>
      <color indexed="56"/>
      <name val="Calibri"/>
      <family val="2"/>
    </font>
    <font>
      <b/>
      <sz val="18"/>
      <color indexed="56"/>
      <name val="Cambria"/>
      <family val="2"/>
    </font>
    <font>
      <sz val="20"/>
      <color indexed="8"/>
      <name val="Calibri"/>
      <family val="2"/>
    </font>
    <font>
      <b/>
      <u val="single"/>
      <sz val="12"/>
      <color indexed="8"/>
      <name val="Calibri"/>
      <family val="2"/>
    </font>
    <font>
      <sz val="16"/>
      <name val="Arial"/>
      <family val="2"/>
    </font>
    <font>
      <i/>
      <sz val="11"/>
      <name val="Calibri"/>
      <family val="2"/>
    </font>
    <font>
      <i/>
      <sz val="11"/>
      <color indexed="8"/>
      <name val="Calibri"/>
      <family val="2"/>
    </font>
    <font>
      <u val="single"/>
      <sz val="11"/>
      <color indexed="8"/>
      <name val="Calibri"/>
      <family val="2"/>
    </font>
    <font>
      <b/>
      <sz val="9"/>
      <color indexed="8"/>
      <name val="Calibri"/>
      <family val="2"/>
    </font>
    <font>
      <b/>
      <sz val="14"/>
      <name val="Calibri"/>
      <family val="2"/>
    </font>
    <font>
      <sz val="14"/>
      <name val="Calibri"/>
      <family val="2"/>
    </font>
    <font>
      <sz val="16"/>
      <color indexed="10"/>
      <name val="Calibri"/>
      <family val="2"/>
    </font>
    <font>
      <b/>
      <sz val="24"/>
      <name val="Calibri"/>
      <family val="2"/>
    </font>
    <font>
      <i/>
      <sz val="10"/>
      <name val="Calibri"/>
      <family val="2"/>
    </font>
    <font>
      <b/>
      <i/>
      <sz val="12"/>
      <name val="Calibri"/>
      <family val="2"/>
    </font>
    <font>
      <u val="single"/>
      <sz val="11"/>
      <name val="Calibri"/>
      <family val="2"/>
    </font>
    <font>
      <b/>
      <sz val="12"/>
      <color indexed="8"/>
      <name val="Calibri"/>
      <family val="2"/>
    </font>
    <font>
      <b/>
      <i/>
      <sz val="11"/>
      <name val="Calibri"/>
      <family val="2"/>
    </font>
    <font>
      <b/>
      <u val="single"/>
      <sz val="12"/>
      <name val="Calibri"/>
      <family val="2"/>
    </font>
    <font>
      <sz val="11"/>
      <name val="Wingdings 2"/>
      <family val="1"/>
    </font>
    <font>
      <b/>
      <sz val="18"/>
      <color indexed="9"/>
      <name val="Calibri"/>
      <family val="2"/>
    </font>
    <font>
      <b/>
      <sz val="14"/>
      <color indexed="9"/>
      <name val="Calibri"/>
      <family val="2"/>
    </font>
    <font>
      <b/>
      <u val="single"/>
      <sz val="11"/>
      <name val="Calibri"/>
      <family val="2"/>
    </font>
    <font>
      <b/>
      <sz val="18"/>
      <name val="Calibri"/>
      <family val="2"/>
    </font>
    <font>
      <sz val="18"/>
      <name val="Calibri"/>
      <family val="2"/>
    </font>
    <font>
      <sz val="16"/>
      <name val="Calibri"/>
      <family val="2"/>
    </font>
    <font>
      <b/>
      <i/>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3"/>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u val="single"/>
      <sz val="12"/>
      <color indexed="8"/>
      <name val="Arial"/>
      <family val="2"/>
    </font>
    <font>
      <b/>
      <sz val="13"/>
      <color indexed="8"/>
      <name val="Arial"/>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indexed="9"/>
        <bgColor indexed="64"/>
      </patternFill>
    </fill>
    <fill>
      <patternFill patternType="solid">
        <fgColor rgb="FFC6EFCE"/>
        <bgColor indexed="64"/>
      </patternFill>
    </fill>
    <fill>
      <patternFill patternType="solid">
        <fgColor rgb="FFFFCC99"/>
        <bgColor indexed="64"/>
      </patternFill>
    </fill>
    <fill>
      <patternFill patternType="solid">
        <fgColor indexed="43"/>
        <bgColor indexed="64"/>
      </patternFill>
    </fill>
    <fill>
      <patternFill patternType="solid">
        <fgColor rgb="FFFFFFCC"/>
        <bgColor indexed="64"/>
      </patternFill>
    </fill>
    <fill>
      <patternFill patternType="solid">
        <fgColor indexed="16"/>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style="thin"/>
      <top>
        <color indexed="63"/>
      </top>
      <bottom style="thin"/>
    </border>
    <border>
      <left style="medium"/>
      <right style="thin"/>
      <top>
        <color indexed="63"/>
      </top>
      <bottom style="thin"/>
    </border>
    <border>
      <left style="medium"/>
      <right>
        <color indexed="63"/>
      </right>
      <top style="medium"/>
      <bottom style="medium"/>
    </border>
    <border>
      <left>
        <color indexed="63"/>
      </left>
      <right>
        <color indexed="63"/>
      </right>
      <top style="medium"/>
      <bottom style="medium"/>
    </border>
    <border>
      <left style="thin"/>
      <right style="thin"/>
      <top style="thin"/>
      <bottom style="medium"/>
    </border>
    <border>
      <left style="thin"/>
      <right style="medium"/>
      <top style="thin"/>
      <bottom style="thin"/>
    </border>
    <border>
      <left style="thin"/>
      <right style="medium"/>
      <top style="thin"/>
      <bottom style="medium"/>
    </border>
    <border>
      <left style="thin"/>
      <right>
        <color indexed="63"/>
      </right>
      <top style="thin"/>
      <bottom style="thin"/>
    </border>
    <border>
      <left style="medium"/>
      <right style="medium"/>
      <top style="medium"/>
      <bottom style="medium"/>
    </border>
    <border>
      <left style="medium"/>
      <right style="thin"/>
      <top style="thin"/>
      <bottom style="thin"/>
    </border>
    <border>
      <left style="medium"/>
      <right style="thin"/>
      <top style="thin"/>
      <bottom style="medium"/>
    </border>
    <border>
      <left style="thin"/>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thin"/>
    </border>
    <border>
      <left style="medium"/>
      <right style="thin"/>
      <top style="thin"/>
      <bottom>
        <color indexed="63"/>
      </bottom>
    </border>
    <border>
      <left>
        <color indexed="63"/>
      </left>
      <right style="medium"/>
      <top style="thin"/>
      <bottom>
        <color indexed="63"/>
      </bottom>
    </border>
    <border>
      <left>
        <color indexed="63"/>
      </left>
      <right style="medium"/>
      <top style="medium"/>
      <bottom style="medium"/>
    </border>
    <border>
      <left style="thin"/>
      <right style="medium"/>
      <top style="thin"/>
      <bottom>
        <color indexed="63"/>
      </bottom>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thin"/>
    </border>
    <border>
      <left>
        <color indexed="63"/>
      </left>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style="medium"/>
      <right>
        <color indexed="63"/>
      </right>
      <top style="thin"/>
      <bottom style="thin"/>
    </border>
    <border>
      <left>
        <color indexed="63"/>
      </left>
      <right style="thin"/>
      <top>
        <color indexed="63"/>
      </top>
      <bottom style="thin"/>
    </border>
    <border>
      <left style="medium"/>
      <right style="thin"/>
      <top>
        <color indexed="63"/>
      </top>
      <bottom>
        <color indexed="63"/>
      </bottom>
    </border>
    <border>
      <left style="medium"/>
      <right style="thin"/>
      <top style="medium"/>
      <bottom>
        <color indexed="63"/>
      </botto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medium"/>
      <right style="thin"/>
      <top style="medium"/>
      <bottom style="medium"/>
    </border>
    <border>
      <left style="thin"/>
      <right style="medium"/>
      <top style="medium"/>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medium"/>
      <bottom style="thin"/>
    </border>
    <border>
      <left style="medium"/>
      <right>
        <color indexed="63"/>
      </right>
      <top style="medium"/>
      <bottom style="thin"/>
    </border>
    <border>
      <left>
        <color indexed="63"/>
      </left>
      <right style="thin"/>
      <top>
        <color indexed="63"/>
      </top>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73" fillId="13" borderId="0" applyNumberFormat="0" applyBorder="0" applyAlignment="0" applyProtection="0"/>
    <xf numFmtId="0" fontId="73" fillId="14" borderId="0" applyNumberFormat="0" applyBorder="0" applyAlignment="0" applyProtection="0"/>
    <xf numFmtId="0" fontId="73" fillId="10"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15"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59" fillId="23" borderId="0" applyNumberFormat="0" applyBorder="0" applyAlignment="0" applyProtection="0"/>
    <xf numFmtId="0" fontId="74" fillId="24" borderId="1" applyNumberFormat="0" applyAlignment="0" applyProtection="0"/>
    <xf numFmtId="0" fontId="75" fillId="25" borderId="2" applyNumberFormat="0" applyAlignment="0" applyProtection="0"/>
    <xf numFmtId="49" fontId="25" fillId="26" borderId="0">
      <alignment horizontal="center" vertical="center" wrapText="1"/>
      <protection hidden="1"/>
    </xf>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76" fillId="0" borderId="0" applyNumberFormat="0" applyFill="0" applyBorder="0" applyAlignment="0" applyProtection="0"/>
    <xf numFmtId="0" fontId="16" fillId="0" borderId="0" applyNumberFormat="0" applyFill="0" applyBorder="0" applyAlignment="0" applyProtection="0"/>
    <xf numFmtId="0" fontId="77" fillId="27" borderId="0" applyNumberFormat="0" applyBorder="0" applyAlignment="0" applyProtection="0"/>
    <xf numFmtId="0" fontId="30" fillId="0" borderId="3" applyNumberFormat="0" applyFill="0" applyAlignment="0" applyProtection="0"/>
    <xf numFmtId="0" fontId="64"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78" fillId="0" borderId="0" applyNumberFormat="0" applyFill="0" applyBorder="0" applyAlignment="0" applyProtection="0"/>
    <xf numFmtId="0" fontId="79" fillId="28" borderId="1" applyNumberFormat="0" applyAlignment="0" applyProtection="0"/>
    <xf numFmtId="0" fontId="80" fillId="0" borderId="6" applyNumberFormat="0" applyFill="0" applyAlignment="0" applyProtection="0"/>
    <xf numFmtId="0" fontId="81" fillId="29" borderId="0" applyNumberFormat="0" applyBorder="0" applyAlignment="0" applyProtection="0"/>
    <xf numFmtId="0" fontId="18" fillId="0" borderId="0" applyFont="0">
      <alignment/>
      <protection/>
    </xf>
    <xf numFmtId="0" fontId="18" fillId="0" borderId="0" applyFont="0">
      <alignment/>
      <protection/>
    </xf>
    <xf numFmtId="0" fontId="18" fillId="0" borderId="0">
      <alignment horizontal="center" vertical="center" wrapText="1"/>
      <protection/>
    </xf>
    <xf numFmtId="0" fontId="18" fillId="0" borderId="0" applyFont="0">
      <alignment/>
      <protection/>
    </xf>
    <xf numFmtId="0" fontId="18" fillId="0" borderId="0" applyFont="0">
      <alignment/>
      <protection/>
    </xf>
    <xf numFmtId="0" fontId="18" fillId="0" borderId="0">
      <alignment horizontal="left"/>
      <protection/>
    </xf>
    <xf numFmtId="0" fontId="1" fillId="30" borderId="7" applyNumberFormat="0" applyFont="0" applyAlignment="0" applyProtection="0"/>
    <xf numFmtId="0" fontId="82" fillId="24" borderId="8" applyNumberFormat="0" applyAlignment="0" applyProtection="0"/>
    <xf numFmtId="9" fontId="1" fillId="0" borderId="0" applyFont="0" applyFill="0" applyBorder="0" applyAlignment="0" applyProtection="0"/>
    <xf numFmtId="0" fontId="3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594">
    <xf numFmtId="0" fontId="0" fillId="0" borderId="0" xfId="0" applyFont="1" applyAlignment="1">
      <alignment/>
    </xf>
    <xf numFmtId="0" fontId="0" fillId="0" borderId="0" xfId="0" applyFill="1" applyBorder="1" applyAlignment="1">
      <alignment vertical="center"/>
    </xf>
    <xf numFmtId="0" fontId="0" fillId="0" borderId="0" xfId="0" applyBorder="1" applyAlignment="1">
      <alignment/>
    </xf>
    <xf numFmtId="0" fontId="0" fillId="0" borderId="0" xfId="0" applyFill="1" applyBorder="1" applyAlignment="1">
      <alignment/>
    </xf>
    <xf numFmtId="0" fontId="0" fillId="0" borderId="0" xfId="0" applyFill="1" applyBorder="1" applyAlignment="1">
      <alignment/>
    </xf>
    <xf numFmtId="0" fontId="5" fillId="0" borderId="0" xfId="0" applyFont="1" applyFill="1" applyBorder="1" applyAlignment="1">
      <alignment vertical="center"/>
    </xf>
    <xf numFmtId="0" fontId="0" fillId="0" borderId="0" xfId="0" applyFill="1" applyBorder="1" applyAlignment="1">
      <alignment vertical="center" wrapText="1"/>
    </xf>
    <xf numFmtId="0" fontId="4" fillId="0" borderId="0" xfId="0" applyFont="1" applyFill="1" applyBorder="1" applyAlignment="1">
      <alignment vertical="center"/>
    </xf>
    <xf numFmtId="7" fontId="11" fillId="0" borderId="0" xfId="0" applyNumberFormat="1" applyFont="1" applyFill="1" applyBorder="1" applyAlignment="1">
      <alignment horizontal="center" vertical="center"/>
    </xf>
    <xf numFmtId="0" fontId="9" fillId="0" borderId="0" xfId="0" applyFont="1" applyFill="1" applyBorder="1" applyAlignment="1">
      <alignment vertical="top"/>
    </xf>
    <xf numFmtId="0" fontId="9" fillId="0" borderId="0" xfId="0" applyFont="1" applyFill="1" applyBorder="1" applyAlignment="1">
      <alignment/>
    </xf>
    <xf numFmtId="0" fontId="10" fillId="0" borderId="0" xfId="0" applyFont="1" applyFill="1" applyAlignment="1">
      <alignment vertical="center"/>
    </xf>
    <xf numFmtId="0" fontId="10" fillId="0" borderId="0" xfId="0" applyFont="1" applyFill="1" applyBorder="1" applyAlignment="1">
      <alignment vertical="center"/>
    </xf>
    <xf numFmtId="0" fontId="9" fillId="0" borderId="0" xfId="0" applyFont="1" applyFill="1" applyBorder="1" applyAlignment="1">
      <alignment horizontal="center" vertical="center"/>
    </xf>
    <xf numFmtId="0" fontId="0" fillId="0" borderId="10" xfId="0" applyBorder="1" applyAlignment="1">
      <alignment/>
    </xf>
    <xf numFmtId="0" fontId="10" fillId="0" borderId="11" xfId="0" applyFont="1" applyFill="1" applyBorder="1" applyAlignment="1">
      <alignment vertical="center"/>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18" fillId="0" borderId="0" xfId="61">
      <alignment/>
      <protection/>
    </xf>
    <xf numFmtId="0" fontId="18" fillId="29" borderId="0" xfId="61" applyFont="1" applyFill="1">
      <alignment/>
      <protection/>
    </xf>
    <xf numFmtId="0" fontId="18" fillId="0" borderId="0" xfId="60" applyFill="1" applyBorder="1" applyAlignment="1" applyProtection="1">
      <alignment wrapText="1"/>
      <protection/>
    </xf>
    <xf numFmtId="0" fontId="18" fillId="0" borderId="0" xfId="60" applyFill="1" applyProtection="1">
      <alignment horizontal="center" vertical="center" wrapText="1"/>
      <protection/>
    </xf>
    <xf numFmtId="0" fontId="18" fillId="0" borderId="0" xfId="60" applyFill="1" applyBorder="1" applyProtection="1">
      <alignment horizontal="center" vertical="center" wrapText="1"/>
      <protection/>
    </xf>
    <xf numFmtId="0" fontId="0" fillId="0" borderId="0" xfId="0" applyAlignment="1">
      <alignment horizontal="center"/>
    </xf>
    <xf numFmtId="0" fontId="0" fillId="29" borderId="0" xfId="0" applyFill="1" applyBorder="1" applyAlignment="1">
      <alignment/>
    </xf>
    <xf numFmtId="0" fontId="18" fillId="0" borderId="0" xfId="62">
      <alignment/>
      <protection/>
    </xf>
    <xf numFmtId="8" fontId="0" fillId="0" borderId="15" xfId="0" applyNumberFormat="1" applyBorder="1" applyAlignment="1">
      <alignment horizontal="center"/>
    </xf>
    <xf numFmtId="0" fontId="26" fillId="0" borderId="0" xfId="59" applyFont="1" applyFill="1" applyBorder="1" applyAlignment="1">
      <alignment vertical="center"/>
      <protection/>
    </xf>
    <xf numFmtId="0" fontId="21" fillId="0" borderId="0" xfId="59" applyFont="1">
      <alignment/>
      <protection/>
    </xf>
    <xf numFmtId="0" fontId="21" fillId="0" borderId="0" xfId="59" applyFont="1" applyFill="1">
      <alignment/>
      <protection/>
    </xf>
    <xf numFmtId="0" fontId="18" fillId="0" borderId="0" xfId="59" applyBorder="1" applyAlignment="1">
      <alignment horizontal="center"/>
      <protection/>
    </xf>
    <xf numFmtId="0" fontId="18" fillId="0" borderId="0" xfId="59" applyBorder="1" applyAlignment="1">
      <alignment/>
      <protection/>
    </xf>
    <xf numFmtId="0" fontId="18" fillId="0" borderId="0" xfId="58">
      <alignment/>
      <protection/>
    </xf>
    <xf numFmtId="7" fontId="0" fillId="0" borderId="15" xfId="0" applyNumberFormat="1" applyBorder="1" applyAlignment="1">
      <alignment horizontal="center"/>
    </xf>
    <xf numFmtId="8" fontId="21" fillId="0" borderId="0" xfId="59" applyNumberFormat="1" applyFont="1">
      <alignment/>
      <protection/>
    </xf>
    <xf numFmtId="6" fontId="18" fillId="0" borderId="0" xfId="61" applyNumberFormat="1">
      <alignment/>
      <protection/>
    </xf>
    <xf numFmtId="0" fontId="23" fillId="0" borderId="10" xfId="0" applyFont="1" applyFill="1" applyBorder="1" applyAlignment="1">
      <alignment vertical="center"/>
    </xf>
    <xf numFmtId="0" fontId="2" fillId="0" borderId="16" xfId="0" applyFont="1" applyBorder="1" applyAlignment="1">
      <alignment horizontal="center"/>
    </xf>
    <xf numFmtId="0" fontId="25" fillId="0" borderId="0" xfId="58" applyFont="1">
      <alignment/>
      <protection/>
    </xf>
    <xf numFmtId="0" fontId="35" fillId="0" borderId="0" xfId="58" applyFont="1">
      <alignment/>
      <protection/>
    </xf>
    <xf numFmtId="0" fontId="0" fillId="0" borderId="0" xfId="0" applyFill="1" applyAlignment="1">
      <alignment/>
    </xf>
    <xf numFmtId="0" fontId="13" fillId="0" borderId="0" xfId="0" applyFont="1" applyFill="1" applyAlignment="1" applyProtection="1">
      <alignment/>
      <protection hidden="1"/>
    </xf>
    <xf numFmtId="0" fontId="15" fillId="0" borderId="0" xfId="0" applyFont="1" applyFill="1" applyBorder="1" applyAlignment="1">
      <alignment horizontal="center" vertical="center" wrapText="1"/>
    </xf>
    <xf numFmtId="0" fontId="2" fillId="0" borderId="17" xfId="0" applyFont="1" applyFill="1" applyBorder="1" applyAlignment="1">
      <alignment horizontal="left" vertical="center"/>
    </xf>
    <xf numFmtId="0" fontId="10" fillId="26" borderId="0" xfId="58" applyFont="1" applyFill="1" applyAlignment="1">
      <alignment horizontal="center"/>
      <protection/>
    </xf>
    <xf numFmtId="0" fontId="21" fillId="26" borderId="0" xfId="58" applyFont="1" applyFill="1" applyAlignment="1">
      <alignment horizontal="center"/>
      <protection/>
    </xf>
    <xf numFmtId="0" fontId="42" fillId="26" borderId="0" xfId="58" applyFont="1" applyFill="1" applyAlignment="1">
      <alignment horizontal="center"/>
      <protection/>
    </xf>
    <xf numFmtId="0" fontId="40" fillId="26" borderId="0" xfId="58" applyFont="1" applyFill="1" applyAlignment="1">
      <alignment horizontal="center"/>
      <protection/>
    </xf>
    <xf numFmtId="0" fontId="7" fillId="29" borderId="18" xfId="0" applyFont="1" applyFill="1" applyBorder="1" applyAlignment="1">
      <alignment vertical="center"/>
    </xf>
    <xf numFmtId="0" fontId="0" fillId="29" borderId="19" xfId="0" applyFill="1" applyBorder="1" applyAlignment="1">
      <alignment vertical="center"/>
    </xf>
    <xf numFmtId="0" fontId="18" fillId="0" borderId="0" xfId="61" applyFont="1">
      <alignment/>
      <protection/>
    </xf>
    <xf numFmtId="0" fontId="12" fillId="0" borderId="0" xfId="61" applyFont="1">
      <alignment/>
      <protection/>
    </xf>
    <xf numFmtId="0" fontId="21" fillId="0" borderId="0" xfId="60" applyFont="1" applyFill="1" applyBorder="1" applyAlignment="1" applyProtection="1">
      <alignment wrapText="1"/>
      <protection/>
    </xf>
    <xf numFmtId="0" fontId="21" fillId="0" borderId="0" xfId="60" applyFont="1" applyFill="1" applyProtection="1">
      <alignment horizontal="center" vertical="center" wrapText="1"/>
      <protection/>
    </xf>
    <xf numFmtId="0" fontId="23" fillId="0" borderId="0" xfId="60" applyFont="1" applyFill="1" applyBorder="1" applyAlignment="1" applyProtection="1">
      <alignment wrapText="1"/>
      <protection/>
    </xf>
    <xf numFmtId="0" fontId="23" fillId="0" borderId="0" xfId="60" applyFont="1" applyFill="1" applyProtection="1">
      <alignment horizontal="center" vertical="center" wrapText="1"/>
      <protection/>
    </xf>
    <xf numFmtId="0" fontId="23" fillId="0" borderId="0" xfId="60" applyFont="1" applyFill="1" applyBorder="1" applyProtection="1">
      <alignment horizontal="center" vertical="center" wrapText="1"/>
      <protection/>
    </xf>
    <xf numFmtId="0" fontId="21" fillId="26" borderId="0" xfId="60" applyFont="1" applyFill="1" applyBorder="1" applyProtection="1">
      <alignment horizontal="center" vertical="center" wrapText="1"/>
      <protection/>
    </xf>
    <xf numFmtId="0" fontId="44" fillId="0" borderId="0" xfId="60" applyFont="1" applyFill="1" applyBorder="1" applyAlignment="1" applyProtection="1">
      <alignment wrapText="1"/>
      <protection/>
    </xf>
    <xf numFmtId="0" fontId="44" fillId="0" borderId="0" xfId="60" applyFont="1" applyFill="1" applyProtection="1">
      <alignment horizontal="center" vertical="center" wrapText="1"/>
      <protection/>
    </xf>
    <xf numFmtId="0" fontId="18" fillId="26" borderId="0" xfId="63" applyFill="1" applyBorder="1">
      <alignment horizontal="left"/>
      <protection/>
    </xf>
    <xf numFmtId="0" fontId="18" fillId="0" borderId="0" xfId="63" applyFill="1" applyBorder="1">
      <alignment horizontal="left"/>
      <protection/>
    </xf>
    <xf numFmtId="0" fontId="18" fillId="26" borderId="0" xfId="63" applyFill="1" applyBorder="1" applyAlignment="1">
      <alignment horizontal="left" wrapText="1"/>
      <protection/>
    </xf>
    <xf numFmtId="0" fontId="6" fillId="0" borderId="0" xfId="0" applyFont="1" applyAlignment="1">
      <alignment/>
    </xf>
    <xf numFmtId="0" fontId="6" fillId="0" borderId="15" xfId="0" applyFont="1" applyBorder="1" applyAlignment="1">
      <alignment horizontal="center" vertical="center" wrapText="1"/>
    </xf>
    <xf numFmtId="8" fontId="6" fillId="0" borderId="15" xfId="0" applyNumberFormat="1" applyFont="1" applyBorder="1" applyAlignment="1">
      <alignment horizontal="center" vertical="center" wrapText="1"/>
    </xf>
    <xf numFmtId="0" fontId="6" fillId="0" borderId="15" xfId="0" applyFont="1" applyBorder="1" applyAlignment="1" applyProtection="1">
      <alignment horizontal="center" vertical="center" wrapText="1"/>
      <protection locked="0"/>
    </xf>
    <xf numFmtId="0" fontId="27" fillId="0" borderId="15" xfId="54" applyFont="1" applyBorder="1" applyAlignment="1" applyProtection="1">
      <alignment horizontal="center" vertical="center" wrapText="1"/>
      <protection/>
    </xf>
    <xf numFmtId="0" fontId="6" fillId="0" borderId="0" xfId="0" applyFont="1" applyFill="1" applyBorder="1" applyAlignment="1">
      <alignment/>
    </xf>
    <xf numFmtId="0" fontId="6" fillId="26" borderId="0" xfId="0" applyFont="1" applyFill="1" applyBorder="1" applyAlignment="1">
      <alignment/>
    </xf>
    <xf numFmtId="0" fontId="6" fillId="0" borderId="0" xfId="0" applyFont="1" applyBorder="1" applyAlignment="1">
      <alignment/>
    </xf>
    <xf numFmtId="0" fontId="6" fillId="0" borderId="0" xfId="0" applyFont="1" applyBorder="1" applyAlignment="1">
      <alignment/>
    </xf>
    <xf numFmtId="0" fontId="6" fillId="0" borderId="0" xfId="0" applyFont="1" applyBorder="1" applyAlignment="1">
      <alignment vertical="center" wrapText="1"/>
    </xf>
    <xf numFmtId="3" fontId="6" fillId="0" borderId="15" xfId="0" applyNumberFormat="1" applyFont="1" applyBorder="1" applyAlignment="1" applyProtection="1">
      <alignment horizontal="center" vertical="center" wrapText="1"/>
      <protection locked="0"/>
    </xf>
    <xf numFmtId="0" fontId="19" fillId="29" borderId="0" xfId="61" applyFont="1" applyFill="1" applyAlignment="1">
      <alignment vertical="center"/>
      <protection/>
    </xf>
    <xf numFmtId="0" fontId="18" fillId="29" borderId="0" xfId="61" applyFill="1" applyAlignment="1">
      <alignment vertical="center"/>
      <protection/>
    </xf>
    <xf numFmtId="0" fontId="23" fillId="26" borderId="0" xfId="63" applyFont="1" applyFill="1" applyBorder="1">
      <alignment horizontal="left"/>
      <protection/>
    </xf>
    <xf numFmtId="0" fontId="23" fillId="26" borderId="0" xfId="63" applyFont="1" applyFill="1" applyBorder="1" applyAlignment="1">
      <alignment horizontal="left" vertical="top" wrapText="1"/>
      <protection/>
    </xf>
    <xf numFmtId="0" fontId="18" fillId="26" borderId="0" xfId="63" applyFill="1" applyBorder="1" applyAlignment="1">
      <alignment horizontal="left" vertical="top" wrapText="1"/>
      <protection/>
    </xf>
    <xf numFmtId="0" fontId="18" fillId="0" borderId="0" xfId="58" applyFill="1">
      <alignment/>
      <protection/>
    </xf>
    <xf numFmtId="0" fontId="23" fillId="0" borderId="0" xfId="58" applyFont="1" applyFill="1" applyAlignment="1">
      <alignment horizontal="left" vertical="top" wrapText="1"/>
      <protection/>
    </xf>
    <xf numFmtId="0" fontId="22" fillId="0" borderId="0" xfId="58" applyFont="1" applyFill="1" applyAlignment="1">
      <alignment vertical="top" wrapText="1"/>
      <protection/>
    </xf>
    <xf numFmtId="0" fontId="23" fillId="0" borderId="0" xfId="58" applyFont="1" applyFill="1" applyAlignment="1">
      <alignment vertical="top" wrapText="1"/>
      <protection/>
    </xf>
    <xf numFmtId="0" fontId="0" fillId="0" borderId="0" xfId="0" applyAlignment="1">
      <alignment horizontal="left" vertical="top" wrapText="1"/>
    </xf>
    <xf numFmtId="0" fontId="23" fillId="0" borderId="0" xfId="58" applyFont="1" applyFill="1" applyAlignment="1">
      <alignment horizontal="left" vertical="center" wrapText="1"/>
      <protection/>
    </xf>
    <xf numFmtId="0" fontId="6" fillId="0" borderId="20" xfId="0" applyFont="1" applyBorder="1" applyAlignment="1" applyProtection="1">
      <alignment horizontal="center" vertical="center" wrapText="1"/>
      <protection locked="0"/>
    </xf>
    <xf numFmtId="8" fontId="6" fillId="0" borderId="20" xfId="0" applyNumberFormat="1" applyFont="1" applyBorder="1" applyAlignment="1">
      <alignment horizontal="center" vertical="center" wrapText="1"/>
    </xf>
    <xf numFmtId="0" fontId="27" fillId="0" borderId="20" xfId="54" applyFont="1" applyBorder="1" applyAlignment="1" applyProtection="1">
      <alignment horizontal="center" vertical="center" wrapText="1"/>
      <protection/>
    </xf>
    <xf numFmtId="0" fontId="48" fillId="0" borderId="0" xfId="58" applyFont="1" applyFill="1" applyAlignment="1">
      <alignment vertical="top" wrapText="1"/>
      <protection/>
    </xf>
    <xf numFmtId="8" fontId="6" fillId="0" borderId="21" xfId="0" applyNumberFormat="1" applyFont="1" applyBorder="1" applyAlignment="1">
      <alignment horizontal="center" vertical="center"/>
    </xf>
    <xf numFmtId="8" fontId="6" fillId="0" borderId="22" xfId="0" applyNumberFormat="1" applyFont="1" applyBorder="1" applyAlignment="1">
      <alignment horizontal="center" vertical="center"/>
    </xf>
    <xf numFmtId="0" fontId="0" fillId="0" borderId="23" xfId="0" applyBorder="1" applyAlignment="1">
      <alignment horizontal="left" wrapText="1"/>
    </xf>
    <xf numFmtId="8" fontId="1" fillId="0" borderId="15" xfId="0" applyNumberFormat="1" applyFont="1" applyBorder="1" applyAlignment="1">
      <alignment horizontal="center" vertical="center"/>
    </xf>
    <xf numFmtId="0" fontId="0" fillId="0" borderId="0" xfId="0" applyFill="1" applyAlignment="1">
      <alignment horizontal="left" wrapText="1"/>
    </xf>
    <xf numFmtId="0" fontId="0" fillId="0" borderId="0" xfId="0" applyFill="1" applyAlignment="1">
      <alignment horizontal="left"/>
    </xf>
    <xf numFmtId="0" fontId="39" fillId="0" borderId="15" xfId="0" applyFont="1" applyFill="1" applyBorder="1" applyAlignment="1">
      <alignment horizontal="center" wrapText="1"/>
    </xf>
    <xf numFmtId="0" fontId="0" fillId="0" borderId="0" xfId="0" applyFill="1" applyBorder="1" applyAlignment="1">
      <alignment horizontal="left" wrapText="1"/>
    </xf>
    <xf numFmtId="0" fontId="29" fillId="0" borderId="15" xfId="0" applyFont="1" applyFill="1" applyBorder="1" applyAlignment="1">
      <alignment horizontal="center" wrapText="1"/>
    </xf>
    <xf numFmtId="0" fontId="0" fillId="0" borderId="0" xfId="0" applyFill="1" applyAlignment="1">
      <alignment/>
    </xf>
    <xf numFmtId="0" fontId="0" fillId="0" borderId="0" xfId="0" applyFill="1" applyAlignment="1">
      <alignment horizontal="center" wrapText="1"/>
    </xf>
    <xf numFmtId="0" fontId="51" fillId="31" borderId="24" xfId="0" applyFont="1" applyFill="1" applyBorder="1" applyAlignment="1">
      <alignment horizontal="center" vertical="center"/>
    </xf>
    <xf numFmtId="0" fontId="18" fillId="0" borderId="0" xfId="61" applyFill="1">
      <alignment/>
      <protection/>
    </xf>
    <xf numFmtId="0" fontId="18" fillId="0" borderId="0" xfId="61" applyFont="1" applyFill="1">
      <alignment/>
      <protection/>
    </xf>
    <xf numFmtId="7" fontId="18" fillId="0" borderId="0" xfId="61" applyNumberFormat="1" applyFill="1">
      <alignment/>
      <protection/>
    </xf>
    <xf numFmtId="6" fontId="18" fillId="0" borderId="0" xfId="61" applyNumberFormat="1" applyFill="1">
      <alignment/>
      <protection/>
    </xf>
    <xf numFmtId="0" fontId="12" fillId="0" borderId="0" xfId="61" applyFont="1" applyFill="1">
      <alignment/>
      <protection/>
    </xf>
    <xf numFmtId="0" fontId="20" fillId="0" borderId="0" xfId="61" applyFont="1" applyFill="1" applyBorder="1" applyAlignment="1">
      <alignment horizontal="left"/>
      <protection/>
    </xf>
    <xf numFmtId="0" fontId="21" fillId="0" borderId="0" xfId="61" applyFont="1" applyFill="1" applyBorder="1" applyAlignment="1">
      <alignment horizontal="left"/>
      <protection/>
    </xf>
    <xf numFmtId="0" fontId="21" fillId="0" borderId="0" xfId="61" applyFont="1" applyFill="1">
      <alignment/>
      <protection/>
    </xf>
    <xf numFmtId="0" fontId="24" fillId="0" borderId="0" xfId="61" applyFont="1" applyFill="1" applyBorder="1" applyAlignment="1">
      <alignment horizontal="right" vertical="center"/>
      <protection/>
    </xf>
    <xf numFmtId="0" fontId="27" fillId="0" borderId="0" xfId="54" applyFont="1" applyFill="1" applyBorder="1" applyAlignment="1" applyProtection="1">
      <alignment horizontal="center" vertical="center" wrapText="1"/>
      <protection/>
    </xf>
    <xf numFmtId="8" fontId="6" fillId="0" borderId="0" xfId="0" applyNumberFormat="1" applyFont="1" applyFill="1" applyBorder="1" applyAlignment="1">
      <alignment horizontal="center" vertical="center" wrapText="1"/>
    </xf>
    <xf numFmtId="3" fontId="6" fillId="0" borderId="0" xfId="0" applyNumberFormat="1" applyFont="1" applyFill="1" applyBorder="1" applyAlignment="1" applyProtection="1">
      <alignment horizontal="center" vertical="center" wrapText="1"/>
      <protection locked="0"/>
    </xf>
    <xf numFmtId="8" fontId="6" fillId="0" borderId="0" xfId="0" applyNumberFormat="1" applyFont="1" applyFill="1" applyBorder="1" applyAlignment="1">
      <alignment horizontal="center" vertical="center"/>
    </xf>
    <xf numFmtId="0" fontId="24" fillId="0" borderId="0" xfId="61" applyFont="1" applyFill="1" applyBorder="1" applyAlignment="1">
      <alignment horizontal="left" vertical="center"/>
      <protection/>
    </xf>
    <xf numFmtId="168" fontId="24" fillId="0" borderId="24" xfId="61" applyNumberFormat="1" applyFont="1" applyFill="1" applyBorder="1" applyAlignment="1">
      <alignment horizontal="center" vertical="center"/>
      <protection/>
    </xf>
    <xf numFmtId="0" fontId="6" fillId="0" borderId="0" xfId="0" applyFont="1" applyFill="1" applyBorder="1" applyAlignment="1">
      <alignment horizontal="center"/>
    </xf>
    <xf numFmtId="0" fontId="6" fillId="0" borderId="0" xfId="0" applyFont="1" applyFill="1" applyBorder="1" applyAlignment="1">
      <alignment/>
    </xf>
    <xf numFmtId="8" fontId="6" fillId="0" borderId="15" xfId="0" applyNumberFormat="1" applyFont="1" applyBorder="1" applyAlignment="1">
      <alignment horizontal="center" vertical="center"/>
    </xf>
    <xf numFmtId="0" fontId="27" fillId="0" borderId="15" xfId="61" applyFont="1" applyFill="1" applyBorder="1" applyAlignment="1">
      <alignment horizontal="center" vertical="center"/>
      <protection/>
    </xf>
    <xf numFmtId="0" fontId="27" fillId="0" borderId="15" xfId="61" applyFont="1" applyFill="1" applyBorder="1" applyAlignment="1">
      <alignment horizontal="center" vertical="center" wrapText="1"/>
      <protection/>
    </xf>
    <xf numFmtId="6" fontId="27" fillId="26" borderId="21" xfId="61" applyNumberFormat="1" applyFont="1" applyFill="1" applyBorder="1" applyAlignment="1">
      <alignment horizontal="center" vertical="center" wrapText="1"/>
      <protection/>
    </xf>
    <xf numFmtId="0" fontId="6" fillId="0" borderId="15" xfId="0" applyFont="1" applyFill="1" applyBorder="1" applyAlignment="1">
      <alignment horizontal="center" wrapText="1"/>
    </xf>
    <xf numFmtId="6" fontId="27" fillId="26" borderId="21" xfId="61" applyNumberFormat="1" applyFont="1" applyFill="1" applyBorder="1" applyAlignment="1">
      <alignment horizontal="center" wrapText="1"/>
      <protection/>
    </xf>
    <xf numFmtId="6" fontId="27" fillId="0" borderId="21" xfId="61" applyNumberFormat="1" applyFont="1" applyFill="1" applyBorder="1" applyAlignment="1">
      <alignment horizontal="center" vertical="center" wrapText="1"/>
      <protection/>
    </xf>
    <xf numFmtId="0" fontId="24" fillId="29" borderId="25" xfId="61" applyFont="1" applyFill="1" applyBorder="1" applyAlignment="1">
      <alignment horizontal="center" vertical="center" wrapText="1"/>
      <protection/>
    </xf>
    <xf numFmtId="0" fontId="24" fillId="29" borderId="15" xfId="61" applyFont="1" applyFill="1" applyBorder="1" applyAlignment="1">
      <alignment horizontal="center" vertical="center" wrapText="1"/>
      <protection/>
    </xf>
    <xf numFmtId="0" fontId="24" fillId="29" borderId="21" xfId="61" applyFont="1" applyFill="1" applyBorder="1" applyAlignment="1">
      <alignment horizontal="center" vertical="center" wrapText="1"/>
      <protection/>
    </xf>
    <xf numFmtId="0" fontId="27" fillId="0" borderId="25" xfId="61" applyFont="1" applyBorder="1" applyAlignment="1" applyProtection="1">
      <alignment/>
      <protection locked="0"/>
    </xf>
    <xf numFmtId="0" fontId="27" fillId="0" borderId="15" xfId="61" applyFont="1" applyBorder="1" applyAlignment="1" applyProtection="1">
      <alignment/>
      <protection locked="0"/>
    </xf>
    <xf numFmtId="0" fontId="27" fillId="0" borderId="15" xfId="61" applyFont="1" applyBorder="1" applyAlignment="1" applyProtection="1">
      <alignment horizontal="center"/>
      <protection locked="0"/>
    </xf>
    <xf numFmtId="173" fontId="27" fillId="29" borderId="15" xfId="61" applyNumberFormat="1" applyFont="1" applyFill="1" applyBorder="1" applyAlignment="1">
      <alignment horizontal="center"/>
      <protection/>
    </xf>
    <xf numFmtId="168" fontId="27" fillId="29" borderId="21" xfId="61" applyNumberFormat="1" applyFont="1" applyFill="1" applyBorder="1" applyAlignment="1">
      <alignment horizontal="center"/>
      <protection/>
    </xf>
    <xf numFmtId="6" fontId="27" fillId="29" borderId="15" xfId="61" applyNumberFormat="1" applyFont="1" applyFill="1" applyBorder="1" applyAlignment="1">
      <alignment horizontal="center" vertical="center"/>
      <protection/>
    </xf>
    <xf numFmtId="0" fontId="27" fillId="0" borderId="20" xfId="61" applyFont="1" applyBorder="1" applyAlignment="1" applyProtection="1">
      <alignment horizontal="center"/>
      <protection locked="0"/>
    </xf>
    <xf numFmtId="6" fontId="27" fillId="29" borderId="20" xfId="61" applyNumberFormat="1" applyFont="1" applyFill="1" applyBorder="1" applyAlignment="1">
      <alignment horizontal="center" vertical="center"/>
      <protection/>
    </xf>
    <xf numFmtId="168" fontId="27" fillId="29" borderId="22" xfId="61" applyNumberFormat="1" applyFont="1" applyFill="1" applyBorder="1" applyAlignment="1">
      <alignment horizontal="center"/>
      <protection/>
    </xf>
    <xf numFmtId="0" fontId="6" fillId="0" borderId="25" xfId="0" applyFont="1" applyBorder="1" applyAlignment="1">
      <alignment horizontal="left"/>
    </xf>
    <xf numFmtId="0" fontId="6" fillId="0" borderId="26" xfId="0" applyFont="1" applyBorder="1" applyAlignment="1">
      <alignment horizontal="left"/>
    </xf>
    <xf numFmtId="0" fontId="21" fillId="0" borderId="0" xfId="61" applyFont="1">
      <alignment/>
      <protection/>
    </xf>
    <xf numFmtId="38" fontId="27" fillId="0" borderId="15" xfId="61" applyNumberFormat="1" applyFont="1" applyBorder="1" applyAlignment="1" applyProtection="1">
      <alignment horizontal="center" vertical="center" wrapText="1"/>
      <protection locked="0"/>
    </xf>
    <xf numFmtId="8" fontId="27" fillId="29" borderId="15" xfId="61" applyNumberFormat="1" applyFont="1" applyFill="1" applyBorder="1" applyAlignment="1">
      <alignment horizontal="center" vertical="center" wrapText="1"/>
      <protection/>
    </xf>
    <xf numFmtId="0" fontId="24" fillId="0" borderId="0" xfId="61" applyFont="1" applyFill="1" applyBorder="1" applyAlignment="1">
      <alignment horizontal="center" vertical="center" wrapText="1"/>
      <protection/>
    </xf>
    <xf numFmtId="0" fontId="27" fillId="0" borderId="0" xfId="61" applyFont="1" applyFill="1" applyBorder="1" applyAlignment="1">
      <alignment vertical="center"/>
      <protection/>
    </xf>
    <xf numFmtId="0" fontId="27" fillId="0" borderId="0" xfId="61" applyFont="1" applyFill="1" applyBorder="1" applyAlignment="1">
      <alignment horizontal="left" vertical="center" wrapText="1"/>
      <protection/>
    </xf>
    <xf numFmtId="0" fontId="27" fillId="0" borderId="0" xfId="61" applyFont="1" applyFill="1" applyBorder="1">
      <alignment/>
      <protection/>
    </xf>
    <xf numFmtId="0" fontId="27" fillId="0" borderId="0" xfId="61" applyFont="1" applyFill="1">
      <alignment/>
      <protection/>
    </xf>
    <xf numFmtId="0" fontId="1" fillId="0" borderId="25" xfId="0" applyFont="1" applyBorder="1" applyAlignment="1">
      <alignment horizontal="left"/>
    </xf>
    <xf numFmtId="0" fontId="1" fillId="0" borderId="26" xfId="0" applyFont="1" applyBorder="1" applyAlignment="1">
      <alignment horizontal="left"/>
    </xf>
    <xf numFmtId="0" fontId="24" fillId="0" borderId="0" xfId="61" applyFont="1" applyFill="1" applyBorder="1" applyAlignment="1">
      <alignment horizontal="left" vertical="center" wrapText="1"/>
      <protection/>
    </xf>
    <xf numFmtId="0" fontId="27" fillId="0" borderId="0" xfId="61" applyFont="1" applyFill="1" applyBorder="1" applyAlignment="1">
      <alignment vertical="center" wrapText="1"/>
      <protection/>
    </xf>
    <xf numFmtId="0" fontId="24" fillId="0" borderId="0" xfId="61" applyFont="1" applyFill="1" applyBorder="1" applyAlignment="1">
      <alignment horizontal="right" vertical="center" wrapText="1"/>
      <protection/>
    </xf>
    <xf numFmtId="8" fontId="24" fillId="0" borderId="0" xfId="61" applyNumberFormat="1" applyFont="1" applyFill="1" applyBorder="1" applyAlignment="1">
      <alignment horizontal="center" vertical="center"/>
      <protection/>
    </xf>
    <xf numFmtId="8" fontId="27" fillId="29" borderId="21" xfId="61" applyNumberFormat="1" applyFont="1" applyFill="1" applyBorder="1" applyAlignment="1">
      <alignment horizontal="center" vertical="center" wrapText="1"/>
      <protection/>
    </xf>
    <xf numFmtId="38" fontId="27" fillId="0" borderId="20" xfId="61" applyNumberFormat="1" applyFont="1" applyBorder="1" applyAlignment="1" applyProtection="1">
      <alignment horizontal="center" vertical="center" wrapText="1"/>
      <protection locked="0"/>
    </xf>
    <xf numFmtId="8" fontId="27" fillId="29" borderId="20" xfId="61" applyNumberFormat="1" applyFont="1" applyFill="1" applyBorder="1" applyAlignment="1">
      <alignment horizontal="center" vertical="center" wrapText="1"/>
      <protection/>
    </xf>
    <xf numFmtId="8" fontId="27" fillId="29" borderId="22" xfId="61" applyNumberFormat="1" applyFont="1" applyFill="1" applyBorder="1" applyAlignment="1">
      <alignment horizontal="center" vertical="center" wrapText="1"/>
      <protection/>
    </xf>
    <xf numFmtId="7" fontId="24" fillId="0" borderId="24" xfId="61" applyNumberFormat="1" applyFont="1" applyFill="1" applyBorder="1" applyAlignment="1">
      <alignment horizontal="center" vertical="center"/>
      <protection/>
    </xf>
    <xf numFmtId="0" fontId="18" fillId="0" borderId="0" xfId="61" applyAlignment="1">
      <alignment horizontal="center"/>
      <protection/>
    </xf>
    <xf numFmtId="0" fontId="21" fillId="0" borderId="0" xfId="60" applyFont="1" applyFill="1" applyBorder="1" applyProtection="1">
      <alignment horizontal="center" vertical="center" wrapText="1"/>
      <protection/>
    </xf>
    <xf numFmtId="0" fontId="3" fillId="0" borderId="0" xfId="60" applyFont="1" applyFill="1" applyBorder="1" applyAlignment="1" applyProtection="1">
      <alignment vertical="top" wrapText="1"/>
      <protection/>
    </xf>
    <xf numFmtId="8" fontId="3" fillId="0" borderId="0" xfId="60" applyNumberFormat="1" applyFont="1" applyFill="1" applyBorder="1" applyAlignment="1" applyProtection="1">
      <alignment horizontal="center" vertical="top" wrapText="1"/>
      <protection/>
    </xf>
    <xf numFmtId="0" fontId="21" fillId="0" borderId="0" xfId="60" applyFont="1" applyFill="1" applyBorder="1" applyAlignment="1" applyProtection="1">
      <alignment horizontal="center"/>
      <protection/>
    </xf>
    <xf numFmtId="8" fontId="21" fillId="0" borderId="0" xfId="60" applyNumberFormat="1" applyFont="1" applyFill="1" applyBorder="1" applyProtection="1">
      <alignment horizontal="center" vertical="center" wrapText="1"/>
      <protection/>
    </xf>
    <xf numFmtId="0" fontId="44" fillId="0" borderId="0" xfId="60" applyFont="1" applyFill="1" applyBorder="1" applyAlignment="1" applyProtection="1">
      <alignment horizontal="center" vertical="center"/>
      <protection/>
    </xf>
    <xf numFmtId="0" fontId="44" fillId="0" borderId="0" xfId="60" applyFont="1" applyFill="1" applyBorder="1" applyAlignment="1" applyProtection="1">
      <alignment horizontal="left" vertical="center"/>
      <protection/>
    </xf>
    <xf numFmtId="0" fontId="45" fillId="0" borderId="0" xfId="60" applyFont="1" applyFill="1" applyBorder="1" applyAlignment="1" applyProtection="1">
      <alignment vertical="center"/>
      <protection/>
    </xf>
    <xf numFmtId="0" fontId="24" fillId="0" borderId="0" xfId="60" applyFont="1" applyFill="1" applyBorder="1" applyAlignment="1" applyProtection="1">
      <alignment horizontal="right" vertical="center"/>
      <protection/>
    </xf>
    <xf numFmtId="8" fontId="24" fillId="0" borderId="24" xfId="60" applyNumberFormat="1" applyFont="1" applyFill="1" applyBorder="1" applyAlignment="1" applyProtection="1">
      <alignment horizontal="center" vertical="center"/>
      <protection/>
    </xf>
    <xf numFmtId="168" fontId="27" fillId="29" borderId="21" xfId="66" applyNumberFormat="1" applyFont="1" applyFill="1" applyBorder="1" applyAlignment="1" applyProtection="1" quotePrefix="1">
      <alignment horizontal="center" vertical="center"/>
      <protection hidden="1"/>
    </xf>
    <xf numFmtId="168" fontId="27" fillId="29" borderId="22" xfId="66" applyNumberFormat="1" applyFont="1" applyFill="1" applyBorder="1" applyAlignment="1" applyProtection="1" quotePrefix="1">
      <alignment horizontal="center" vertical="center"/>
      <protection hidden="1"/>
    </xf>
    <xf numFmtId="0" fontId="24" fillId="29" borderId="15" xfId="60" applyFont="1" applyFill="1" applyBorder="1" applyAlignment="1" applyProtection="1">
      <alignment horizontal="center" vertical="center" wrapText="1"/>
      <protection hidden="1"/>
    </xf>
    <xf numFmtId="0" fontId="24" fillId="29" borderId="15" xfId="60" applyFont="1" applyFill="1" applyBorder="1" applyAlignment="1" applyProtection="1">
      <alignment horizontal="center" vertical="center"/>
      <protection hidden="1"/>
    </xf>
    <xf numFmtId="0" fontId="24" fillId="29" borderId="21" xfId="60" applyFont="1" applyFill="1" applyBorder="1" applyAlignment="1" applyProtection="1">
      <alignment horizontal="center" vertical="center" wrapText="1"/>
      <protection hidden="1"/>
    </xf>
    <xf numFmtId="0" fontId="18" fillId="0" borderId="0" xfId="61" applyFill="1" applyBorder="1">
      <alignment/>
      <protection/>
    </xf>
    <xf numFmtId="169" fontId="27" fillId="26" borderId="15" xfId="60" applyNumberFormat="1" applyFont="1" applyFill="1" applyBorder="1" applyAlignment="1" applyProtection="1">
      <alignment horizontal="center" vertical="center"/>
      <protection/>
    </xf>
    <xf numFmtId="168" fontId="27" fillId="26" borderId="21" xfId="60" applyNumberFormat="1" applyFont="1" applyFill="1" applyBorder="1" applyAlignment="1" applyProtection="1">
      <alignment horizontal="center" vertical="center"/>
      <protection hidden="1"/>
    </xf>
    <xf numFmtId="0" fontId="27" fillId="26" borderId="15" xfId="60" applyFont="1" applyFill="1" applyBorder="1" applyAlignment="1" applyProtection="1">
      <alignment horizontal="center" vertical="center"/>
      <protection locked="0"/>
    </xf>
    <xf numFmtId="171" fontId="27" fillId="26" borderId="15" xfId="60" applyNumberFormat="1" applyFont="1" applyFill="1" applyBorder="1" applyAlignment="1" applyProtection="1">
      <alignment horizontal="center" vertical="center"/>
      <protection locked="0"/>
    </xf>
    <xf numFmtId="49" fontId="27" fillId="26" borderId="15" xfId="60" applyNumberFormat="1" applyFont="1" applyFill="1" applyBorder="1" applyAlignment="1" applyProtection="1">
      <alignment horizontal="center" vertical="center"/>
      <protection locked="0"/>
    </xf>
    <xf numFmtId="169" fontId="27" fillId="26" borderId="15" xfId="60" applyNumberFormat="1" applyFont="1" applyFill="1" applyBorder="1" applyAlignment="1" applyProtection="1">
      <alignment horizontal="center" vertical="center"/>
      <protection locked="0"/>
    </xf>
    <xf numFmtId="4" fontId="27" fillId="29" borderId="15" xfId="66" applyNumberFormat="1" applyFont="1" applyFill="1" applyBorder="1" applyAlignment="1" applyProtection="1" quotePrefix="1">
      <alignment horizontal="center" vertical="center"/>
      <protection hidden="1"/>
    </xf>
    <xf numFmtId="0" fontId="27" fillId="26" borderId="20" xfId="60" applyFont="1" applyFill="1" applyBorder="1" applyAlignment="1" applyProtection="1">
      <alignment horizontal="center" vertical="center"/>
      <protection locked="0"/>
    </xf>
    <xf numFmtId="171" fontId="27" fillId="26" borderId="20" xfId="60" applyNumberFormat="1" applyFont="1" applyFill="1" applyBorder="1" applyAlignment="1" applyProtection="1">
      <alignment horizontal="center" vertical="center"/>
      <protection locked="0"/>
    </xf>
    <xf numFmtId="49" fontId="27" fillId="26" borderId="20" xfId="60" applyNumberFormat="1" applyFont="1" applyFill="1" applyBorder="1" applyAlignment="1" applyProtection="1">
      <alignment horizontal="center" vertical="center"/>
      <protection locked="0"/>
    </xf>
    <xf numFmtId="169" fontId="27" fillId="26" borderId="20" xfId="60" applyNumberFormat="1" applyFont="1" applyFill="1" applyBorder="1" applyAlignment="1" applyProtection="1">
      <alignment horizontal="center" vertical="center"/>
      <protection locked="0"/>
    </xf>
    <xf numFmtId="4" fontId="27" fillId="29" borderId="20" xfId="66" applyNumberFormat="1" applyFont="1" applyFill="1" applyBorder="1" applyAlignment="1" applyProtection="1" quotePrefix="1">
      <alignment horizontal="center" vertical="center"/>
      <protection hidden="1"/>
    </xf>
    <xf numFmtId="0" fontId="24" fillId="26" borderId="24" xfId="59" applyFont="1" applyFill="1" applyBorder="1" applyAlignment="1">
      <alignment horizontal="center" vertical="center"/>
      <protection/>
    </xf>
    <xf numFmtId="0" fontId="27" fillId="26" borderId="0" xfId="59" applyFont="1" applyFill="1">
      <alignment/>
      <protection/>
    </xf>
    <xf numFmtId="0" fontId="27" fillId="0" borderId="0" xfId="59" applyFont="1">
      <alignment/>
      <protection/>
    </xf>
    <xf numFmtId="0" fontId="27" fillId="0" borderId="0" xfId="59" applyFont="1" applyFill="1">
      <alignment/>
      <protection/>
    </xf>
    <xf numFmtId="7" fontId="21" fillId="0" borderId="0" xfId="59" applyNumberFormat="1" applyFont="1" applyFill="1">
      <alignment/>
      <protection/>
    </xf>
    <xf numFmtId="0" fontId="10" fillId="0" borderId="0" xfId="62" applyFont="1" applyFill="1">
      <alignment/>
      <protection/>
    </xf>
    <xf numFmtId="0" fontId="23" fillId="0" borderId="0" xfId="62" applyFont="1" applyFill="1">
      <alignment/>
      <protection/>
    </xf>
    <xf numFmtId="0" fontId="22" fillId="0" borderId="0" xfId="62" applyFont="1" applyFill="1">
      <alignment/>
      <protection/>
    </xf>
    <xf numFmtId="0" fontId="24" fillId="0" borderId="0" xfId="62" applyFont="1" applyFill="1" applyBorder="1" applyAlignment="1">
      <alignment/>
      <protection/>
    </xf>
    <xf numFmtId="0" fontId="24" fillId="0" borderId="0" xfId="62" applyFont="1" applyFill="1">
      <alignment/>
      <protection/>
    </xf>
    <xf numFmtId="0" fontId="52" fillId="31" borderId="24" xfId="0" applyFont="1" applyFill="1" applyBorder="1" applyAlignment="1">
      <alignment vertical="center"/>
    </xf>
    <xf numFmtId="0" fontId="23" fillId="0" borderId="0" xfId="63" applyFont="1" applyFill="1" applyBorder="1" applyAlignment="1">
      <alignment horizontal="left" vertical="top" wrapText="1"/>
      <protection/>
    </xf>
    <xf numFmtId="0" fontId="78" fillId="0" borderId="0" xfId="54" applyFill="1" applyBorder="1" applyAlignment="1" applyProtection="1">
      <alignment horizontal="left" vertical="center" wrapText="1"/>
      <protection/>
    </xf>
    <xf numFmtId="0" fontId="23" fillId="0" borderId="0" xfId="63" applyNumberFormat="1" applyFont="1" applyFill="1" applyBorder="1" applyAlignment="1">
      <alignment horizontal="left" vertical="top" wrapText="1"/>
      <protection/>
    </xf>
    <xf numFmtId="0" fontId="46" fillId="0" borderId="0" xfId="63" applyFont="1" applyFill="1" applyBorder="1" applyAlignment="1">
      <alignment horizontal="left" vertical="top" wrapText="1"/>
      <protection/>
    </xf>
    <xf numFmtId="0" fontId="23" fillId="0" borderId="0" xfId="63" applyFont="1" applyFill="1" applyBorder="1" applyAlignment="1">
      <alignment horizontal="left" vertical="center" wrapText="1"/>
      <protection/>
    </xf>
    <xf numFmtId="0" fontId="23" fillId="0" borderId="0" xfId="63" applyNumberFormat="1" applyFont="1" applyFill="1" applyBorder="1" applyAlignment="1">
      <alignment horizontal="left" wrapText="1"/>
      <protection/>
    </xf>
    <xf numFmtId="0" fontId="23" fillId="0" borderId="0" xfId="63" applyNumberFormat="1" applyFont="1" applyFill="1" applyBorder="1" applyAlignment="1">
      <alignment horizontal="left" vertical="center" wrapText="1"/>
      <protection/>
    </xf>
    <xf numFmtId="0" fontId="48" fillId="0" borderId="0" xfId="58" applyFont="1" applyFill="1" applyAlignment="1">
      <alignment vertical="top"/>
      <protection/>
    </xf>
    <xf numFmtId="0" fontId="49" fillId="0" borderId="0" xfId="58" applyFont="1" applyFill="1" applyAlignment="1">
      <alignment vertical="top"/>
      <protection/>
    </xf>
    <xf numFmtId="0" fontId="48" fillId="0" borderId="0" xfId="58" applyFont="1" applyFill="1" applyAlignment="1">
      <alignment/>
      <protection/>
    </xf>
    <xf numFmtId="0" fontId="51"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52" fillId="0" borderId="0" xfId="0" applyFont="1" applyFill="1" applyBorder="1" applyAlignment="1">
      <alignment vertical="center"/>
    </xf>
    <xf numFmtId="0" fontId="24" fillId="0" borderId="0" xfId="59" applyFont="1" applyFill="1" applyBorder="1" applyAlignment="1">
      <alignment vertical="center"/>
      <protection/>
    </xf>
    <xf numFmtId="0" fontId="0" fillId="0" borderId="0" xfId="0" applyBorder="1" applyAlignment="1">
      <alignment vertical="center"/>
    </xf>
    <xf numFmtId="0" fontId="78" fillId="0" borderId="25" xfId="54" applyFill="1" applyBorder="1" applyAlignment="1" applyProtection="1">
      <alignment vertical="center"/>
      <protection locked="0"/>
    </xf>
    <xf numFmtId="0" fontId="18" fillId="0" borderId="0" xfId="58" applyProtection="1">
      <alignment/>
      <protection locked="0"/>
    </xf>
    <xf numFmtId="0" fontId="78" fillId="0" borderId="0" xfId="54" applyBorder="1" applyAlignment="1" applyProtection="1">
      <alignment horizontal="center" vertical="center" wrapText="1"/>
      <protection locked="0"/>
    </xf>
    <xf numFmtId="0" fontId="78" fillId="0" borderId="0" xfId="54" applyFill="1" applyBorder="1" applyAlignment="1" applyProtection="1">
      <alignment horizontal="center"/>
      <protection locked="0"/>
    </xf>
    <xf numFmtId="0" fontId="48" fillId="0" borderId="0" xfId="58" applyFont="1" applyFill="1" applyAlignment="1">
      <alignment horizontal="left" vertical="top" wrapText="1"/>
      <protection/>
    </xf>
    <xf numFmtId="0" fontId="49" fillId="0" borderId="0" xfId="58" applyFont="1" applyFill="1" applyAlignment="1">
      <alignment horizontal="left" vertical="top"/>
      <protection/>
    </xf>
    <xf numFmtId="0" fontId="23" fillId="0" borderId="0" xfId="58" applyFont="1" applyFill="1" applyAlignment="1">
      <alignment horizontal="left" vertical="top"/>
      <protection/>
    </xf>
    <xf numFmtId="0" fontId="53" fillId="0" borderId="0" xfId="58" applyFont="1" applyFill="1" applyAlignment="1">
      <alignment vertical="top"/>
      <protection/>
    </xf>
    <xf numFmtId="0" fontId="56" fillId="26" borderId="0" xfId="58" applyFont="1" applyFill="1" applyAlignment="1">
      <alignment horizontal="center" vertical="center" wrapText="1"/>
      <protection/>
    </xf>
    <xf numFmtId="0" fontId="56" fillId="26" borderId="0" xfId="58" applyFont="1" applyFill="1" applyAlignment="1">
      <alignment horizontal="center" vertical="center"/>
      <protection/>
    </xf>
    <xf numFmtId="0" fontId="47" fillId="29" borderId="16" xfId="0" applyFont="1" applyFill="1" applyBorder="1" applyAlignment="1">
      <alignment horizontal="center" wrapText="1"/>
    </xf>
    <xf numFmtId="0" fontId="47" fillId="29" borderId="16" xfId="0" applyFont="1" applyFill="1" applyBorder="1" applyAlignment="1">
      <alignment horizontal="center" vertical="center" wrapText="1"/>
    </xf>
    <xf numFmtId="0" fontId="47" fillId="29" borderId="27" xfId="0" applyFont="1" applyFill="1" applyBorder="1" applyAlignment="1">
      <alignment horizontal="center" vertical="center" wrapText="1"/>
    </xf>
    <xf numFmtId="0" fontId="24" fillId="29" borderId="16" xfId="61" applyFont="1" applyFill="1" applyBorder="1" applyAlignment="1">
      <alignment horizontal="center" vertical="center" wrapText="1"/>
      <protection/>
    </xf>
    <xf numFmtId="0" fontId="24" fillId="29" borderId="27" xfId="61" applyFont="1" applyFill="1" applyBorder="1" applyAlignment="1">
      <alignment horizontal="center" vertical="center" wrapText="1"/>
      <protection/>
    </xf>
    <xf numFmtId="0" fontId="17" fillId="0" borderId="0" xfId="0" applyFont="1" applyFill="1" applyBorder="1" applyAlignment="1" applyProtection="1">
      <alignment/>
      <protection/>
    </xf>
    <xf numFmtId="0" fontId="17" fillId="29" borderId="28" xfId="0" applyFont="1" applyFill="1" applyBorder="1" applyAlignment="1" applyProtection="1">
      <alignment/>
      <protection/>
    </xf>
    <xf numFmtId="0" fontId="13" fillId="29" borderId="29" xfId="0" applyFont="1" applyFill="1" applyBorder="1" applyAlignment="1" applyProtection="1">
      <alignment/>
      <protection hidden="1"/>
    </xf>
    <xf numFmtId="0" fontId="0" fillId="29" borderId="29" xfId="0" applyFill="1" applyBorder="1" applyAlignment="1">
      <alignment/>
    </xf>
    <xf numFmtId="0" fontId="15" fillId="29" borderId="30" xfId="0" applyFont="1" applyFill="1" applyBorder="1" applyAlignment="1">
      <alignment horizontal="center" vertical="center" wrapText="1"/>
    </xf>
    <xf numFmtId="0" fontId="12" fillId="29" borderId="10" xfId="0" applyFont="1" applyFill="1" applyBorder="1" applyAlignment="1" applyProtection="1">
      <alignment horizontal="center"/>
      <protection/>
    </xf>
    <xf numFmtId="0" fontId="12" fillId="29" borderId="0" xfId="0" applyFont="1" applyFill="1" applyBorder="1" applyAlignment="1" applyProtection="1">
      <alignment wrapText="1"/>
      <protection hidden="1"/>
    </xf>
    <xf numFmtId="0" fontId="14" fillId="29" borderId="11" xfId="0" applyFont="1" applyFill="1" applyBorder="1" applyAlignment="1">
      <alignment vertical="center"/>
    </xf>
    <xf numFmtId="0" fontId="0" fillId="29" borderId="10" xfId="0" applyFill="1" applyBorder="1" applyAlignment="1">
      <alignment/>
    </xf>
    <xf numFmtId="0" fontId="0" fillId="29" borderId="12" xfId="0" applyFill="1" applyBorder="1" applyAlignment="1">
      <alignment/>
    </xf>
    <xf numFmtId="0" fontId="0" fillId="29" borderId="13" xfId="0" applyFill="1" applyBorder="1" applyAlignment="1">
      <alignment/>
    </xf>
    <xf numFmtId="0" fontId="0" fillId="29" borderId="14" xfId="0" applyFill="1" applyBorder="1" applyAlignment="1">
      <alignment/>
    </xf>
    <xf numFmtId="0" fontId="0" fillId="0" borderId="31"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78" fillId="0" borderId="32" xfId="54" applyBorder="1" applyAlignment="1" applyProtection="1">
      <alignment horizontal="left"/>
      <protection locked="0"/>
    </xf>
    <xf numFmtId="0" fontId="0" fillId="0" borderId="15" xfId="0" applyBorder="1" applyAlignment="1">
      <alignment horizontal="left"/>
    </xf>
    <xf numFmtId="0" fontId="0" fillId="0" borderId="15" xfId="0" applyBorder="1" applyAlignment="1">
      <alignment horizontal="left" wrapText="1"/>
    </xf>
    <xf numFmtId="8" fontId="0" fillId="0" borderId="31" xfId="0" applyNumberFormat="1" applyBorder="1" applyAlignment="1">
      <alignment horizontal="center"/>
    </xf>
    <xf numFmtId="49" fontId="0" fillId="0" borderId="31" xfId="0" applyNumberFormat="1" applyBorder="1" applyAlignment="1">
      <alignment horizontal="left" wrapText="1" readingOrder="1"/>
    </xf>
    <xf numFmtId="0" fontId="2" fillId="0" borderId="33" xfId="0" applyFont="1" applyBorder="1" applyAlignment="1">
      <alignment horizontal="left"/>
    </xf>
    <xf numFmtId="0" fontId="0" fillId="0" borderId="34" xfId="0" applyBorder="1" applyAlignment="1">
      <alignment/>
    </xf>
    <xf numFmtId="0" fontId="0" fillId="0" borderId="35" xfId="0" applyBorder="1" applyAlignment="1">
      <alignment/>
    </xf>
    <xf numFmtId="0" fontId="0" fillId="0" borderId="36" xfId="0" applyBorder="1" applyAlignment="1">
      <alignment horizontal="left" vertical="center" wrapText="1"/>
    </xf>
    <xf numFmtId="0" fontId="1" fillId="0" borderId="37" xfId="0" applyFont="1" applyBorder="1" applyAlignment="1">
      <alignment vertical="center" wrapText="1"/>
    </xf>
    <xf numFmtId="0" fontId="0" fillId="0" borderId="25" xfId="0" applyBorder="1" applyAlignment="1">
      <alignment horizontal="left"/>
    </xf>
    <xf numFmtId="0" fontId="0" fillId="0" borderId="38" xfId="0" applyBorder="1" applyAlignment="1">
      <alignment horizontal="left" wrapText="1"/>
    </xf>
    <xf numFmtId="0" fontId="78" fillId="0" borderId="38" xfId="54" applyFill="1" applyBorder="1" applyAlignment="1" applyProtection="1">
      <alignment vertical="center"/>
      <protection locked="0"/>
    </xf>
    <xf numFmtId="0" fontId="18" fillId="29" borderId="0" xfId="0" applyFont="1" applyFill="1" applyBorder="1" applyAlignment="1" applyProtection="1">
      <alignment wrapText="1"/>
      <protection hidden="1"/>
    </xf>
    <xf numFmtId="0" fontId="0" fillId="0" borderId="15" xfId="0" applyBorder="1" applyAlignment="1" applyProtection="1">
      <alignment horizontal="center" vertical="center" wrapText="1"/>
      <protection locked="0"/>
    </xf>
    <xf numFmtId="0" fontId="0" fillId="0" borderId="11" xfId="0" applyBorder="1" applyAlignment="1">
      <alignment vertical="center" wrapText="1"/>
    </xf>
    <xf numFmtId="0" fontId="0" fillId="0" borderId="39" xfId="0" applyBorder="1" applyAlignment="1">
      <alignment/>
    </xf>
    <xf numFmtId="0" fontId="0" fillId="29" borderId="40" xfId="0" applyFill="1" applyBorder="1" applyAlignment="1">
      <alignment vertical="center"/>
    </xf>
    <xf numFmtId="0" fontId="0" fillId="0" borderId="21" xfId="0" applyBorder="1" applyAlignment="1" applyProtection="1">
      <alignment horizontal="center" vertical="center" wrapText="1"/>
      <protection locked="0"/>
    </xf>
    <xf numFmtId="0" fontId="0" fillId="0" borderId="21"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11" xfId="0" applyBorder="1" applyAlignment="1" applyProtection="1">
      <alignment/>
      <protection/>
    </xf>
    <xf numFmtId="7" fontId="41" fillId="0" borderId="14" xfId="0" applyNumberFormat="1" applyFont="1" applyFill="1" applyBorder="1" applyAlignment="1">
      <alignment horizontal="center" vertical="center"/>
    </xf>
    <xf numFmtId="0" fontId="2" fillId="0" borderId="30" xfId="0" applyFont="1" applyFill="1" applyBorder="1" applyAlignment="1">
      <alignment horizontal="center" vertical="top"/>
    </xf>
    <xf numFmtId="7" fontId="41" fillId="0" borderId="14" xfId="0" applyNumberFormat="1" applyFont="1" applyFill="1" applyBorder="1" applyAlignment="1" applyProtection="1">
      <alignment horizontal="center" vertical="center"/>
      <protection locked="0"/>
    </xf>
    <xf numFmtId="0" fontId="2" fillId="0" borderId="30" xfId="0" applyFont="1" applyFill="1" applyBorder="1" applyAlignment="1">
      <alignment horizontal="center" vertical="center"/>
    </xf>
    <xf numFmtId="0" fontId="1" fillId="24" borderId="10" xfId="0" applyFont="1" applyFill="1" applyBorder="1" applyAlignment="1">
      <alignment horizontal="left" vertical="center"/>
    </xf>
    <xf numFmtId="0" fontId="2" fillId="24" borderId="0" xfId="0" applyFont="1" applyFill="1" applyBorder="1" applyAlignment="1">
      <alignment horizontal="center" vertical="center"/>
    </xf>
    <xf numFmtId="0" fontId="0" fillId="24" borderId="0" xfId="0" applyFill="1" applyBorder="1" applyAlignment="1">
      <alignment/>
    </xf>
    <xf numFmtId="0" fontId="78" fillId="24" borderId="0" xfId="54" applyFill="1" applyBorder="1" applyAlignment="1" applyProtection="1">
      <alignment horizontal="left" vertical="center"/>
      <protection locked="0"/>
    </xf>
    <xf numFmtId="49" fontId="0" fillId="0" borderId="15" xfId="0" applyNumberFormat="1" applyBorder="1" applyAlignment="1" applyProtection="1">
      <alignment horizontal="center" vertical="center" wrapText="1"/>
      <protection locked="0"/>
    </xf>
    <xf numFmtId="0" fontId="0" fillId="24" borderId="0" xfId="0" applyFill="1" applyAlignment="1">
      <alignment/>
    </xf>
    <xf numFmtId="0" fontId="37" fillId="24" borderId="0" xfId="0" applyFont="1" applyFill="1" applyAlignment="1">
      <alignment/>
    </xf>
    <xf numFmtId="49" fontId="0" fillId="0" borderId="15" xfId="0" applyNumberFormat="1" applyBorder="1" applyAlignment="1" applyProtection="1">
      <alignment horizontal="center" vertical="center"/>
      <protection locked="0"/>
    </xf>
    <xf numFmtId="3" fontId="0" fillId="0" borderId="41" xfId="0" applyNumberFormat="1" applyBorder="1" applyAlignment="1" applyProtection="1">
      <alignment horizontal="center" vertical="center"/>
      <protection locked="0"/>
    </xf>
    <xf numFmtId="14" fontId="41" fillId="0" borderId="14" xfId="0" applyNumberFormat="1" applyFont="1" applyFill="1" applyBorder="1" applyAlignment="1" applyProtection="1">
      <alignment horizontal="center"/>
      <protection locked="0"/>
    </xf>
    <xf numFmtId="0" fontId="78" fillId="0" borderId="0" xfId="54" applyAlignment="1" applyProtection="1">
      <alignment horizontal="center"/>
      <protection locked="0"/>
    </xf>
    <xf numFmtId="0" fontId="54" fillId="26" borderId="0" xfId="58" applyFont="1" applyFill="1" applyAlignment="1">
      <alignment horizontal="center" vertical="center" wrapText="1"/>
      <protection/>
    </xf>
    <xf numFmtId="0" fontId="54" fillId="26" borderId="0" xfId="58" applyFont="1" applyFill="1" applyAlignment="1">
      <alignment horizontal="center" vertical="center"/>
      <protection/>
    </xf>
    <xf numFmtId="0" fontId="56" fillId="26" borderId="0" xfId="58" applyFont="1" applyFill="1" applyAlignment="1">
      <alignment horizontal="center" vertical="center"/>
      <protection/>
    </xf>
    <xf numFmtId="0" fontId="24" fillId="26" borderId="0" xfId="58" applyFont="1" applyFill="1" applyAlignment="1">
      <alignment horizontal="center" vertical="center" wrapText="1"/>
      <protection/>
    </xf>
    <xf numFmtId="0" fontId="24" fillId="26" borderId="0" xfId="58" applyFont="1" applyFill="1" applyAlignment="1">
      <alignment horizontal="center" vertical="center"/>
      <protection/>
    </xf>
    <xf numFmtId="0" fontId="56" fillId="26" borderId="0" xfId="58" applyFont="1" applyFill="1" applyAlignment="1">
      <alignment horizontal="center" vertical="center" wrapText="1"/>
      <protection/>
    </xf>
    <xf numFmtId="0" fontId="27" fillId="0" borderId="0" xfId="58" applyFont="1" applyFill="1" applyAlignment="1">
      <alignment horizontal="center" vertical="center"/>
      <protection/>
    </xf>
    <xf numFmtId="0" fontId="38" fillId="26" borderId="0" xfId="54" applyFont="1" applyFill="1" applyAlignment="1" applyProtection="1">
      <alignment horizontal="center" vertical="center" wrapText="1"/>
      <protection/>
    </xf>
    <xf numFmtId="0" fontId="3" fillId="26" borderId="0" xfId="58" applyFont="1" applyFill="1" applyAlignment="1">
      <alignment horizontal="center" vertical="center"/>
      <protection/>
    </xf>
    <xf numFmtId="0" fontId="51" fillId="31" borderId="18" xfId="0" applyFont="1" applyFill="1" applyBorder="1" applyAlignment="1">
      <alignment horizontal="center" vertical="center"/>
    </xf>
    <xf numFmtId="0" fontId="51" fillId="31" borderId="19" xfId="0" applyFont="1" applyFill="1" applyBorder="1" applyAlignment="1">
      <alignment horizontal="center" vertical="center"/>
    </xf>
    <xf numFmtId="0" fontId="51" fillId="31" borderId="40" xfId="0" applyFont="1" applyFill="1" applyBorder="1" applyAlignment="1">
      <alignment horizontal="center" vertical="center"/>
    </xf>
    <xf numFmtId="0" fontId="18" fillId="0" borderId="19" xfId="58" applyBorder="1" applyAlignment="1">
      <alignment horizontal="center"/>
      <protection/>
    </xf>
    <xf numFmtId="0" fontId="55" fillId="26" borderId="0" xfId="58" applyFont="1" applyFill="1" applyAlignment="1">
      <alignment horizontal="center" vertical="center"/>
      <protection/>
    </xf>
    <xf numFmtId="0" fontId="42" fillId="26" borderId="0" xfId="58" applyFont="1" applyFill="1" applyAlignment="1">
      <alignment horizontal="center"/>
      <protection/>
    </xf>
    <xf numFmtId="0" fontId="43" fillId="26" borderId="0" xfId="58" applyFont="1" applyFill="1" applyAlignment="1">
      <alignment horizontal="center"/>
      <protection/>
    </xf>
    <xf numFmtId="0" fontId="55" fillId="26" borderId="0" xfId="58" applyFont="1" applyFill="1" applyAlignment="1">
      <alignment horizontal="center"/>
      <protection/>
    </xf>
    <xf numFmtId="0" fontId="55" fillId="26" borderId="0" xfId="58" applyFont="1" applyFill="1" applyAlignment="1">
      <alignment horizontal="center" vertical="center" wrapText="1"/>
      <protection/>
    </xf>
    <xf numFmtId="0" fontId="2" fillId="0" borderId="10" xfId="0" applyFont="1" applyFill="1" applyBorder="1" applyAlignment="1">
      <alignment horizontal="center" vertical="center"/>
    </xf>
    <xf numFmtId="0" fontId="2" fillId="0" borderId="0" xfId="0" applyFont="1" applyFill="1" applyBorder="1" applyAlignment="1">
      <alignment horizontal="center" vertical="center"/>
    </xf>
    <xf numFmtId="0" fontId="1" fillId="0" borderId="12" xfId="0" applyFont="1" applyBorder="1" applyAlignment="1" applyProtection="1">
      <alignment horizontal="center"/>
      <protection/>
    </xf>
    <xf numFmtId="0" fontId="1" fillId="0" borderId="13" xfId="0" applyFont="1" applyBorder="1" applyAlignment="1" applyProtection="1">
      <alignment horizontal="center"/>
      <protection/>
    </xf>
    <xf numFmtId="0" fontId="33" fillId="0" borderId="42" xfId="0" applyFont="1" applyBorder="1" applyAlignment="1" applyProtection="1">
      <alignment horizontal="center"/>
      <protection locked="0"/>
    </xf>
    <xf numFmtId="0" fontId="33" fillId="0" borderId="43" xfId="0" applyFont="1" applyBorder="1" applyAlignment="1" applyProtection="1">
      <alignment horizontal="center"/>
      <protection locked="0"/>
    </xf>
    <xf numFmtId="0" fontId="0" fillId="0" borderId="10" xfId="0" applyBorder="1" applyAlignment="1">
      <alignment horizontal="left" vertical="center"/>
    </xf>
    <xf numFmtId="0" fontId="0" fillId="0" borderId="0" xfId="0" applyBorder="1" applyAlignment="1">
      <alignment vertical="center"/>
    </xf>
    <xf numFmtId="0" fontId="0" fillId="0" borderId="11" xfId="0" applyBorder="1" applyAlignment="1">
      <alignment vertical="center"/>
    </xf>
    <xf numFmtId="0" fontId="0" fillId="0" borderId="37" xfId="0" applyBorder="1" applyAlignment="1">
      <alignment horizontal="left"/>
    </xf>
    <xf numFmtId="0" fontId="0" fillId="0" borderId="32" xfId="0" applyBorder="1" applyAlignment="1">
      <alignment horizontal="left"/>
    </xf>
    <xf numFmtId="0" fontId="0" fillId="0" borderId="33" xfId="0" applyBorder="1" applyAlignment="1" applyProtection="1">
      <alignment/>
      <protection/>
    </xf>
    <xf numFmtId="0" fontId="0" fillId="0" borderId="11" xfId="0" applyBorder="1" applyAlignment="1">
      <alignment/>
    </xf>
    <xf numFmtId="0" fontId="0" fillId="29" borderId="19" xfId="0" applyFill="1" applyBorder="1" applyAlignment="1">
      <alignment vertical="center"/>
    </xf>
    <xf numFmtId="0" fontId="0" fillId="0" borderId="19" xfId="0" applyBorder="1" applyAlignment="1">
      <alignment/>
    </xf>
    <xf numFmtId="0" fontId="0" fillId="0" borderId="40" xfId="0" applyBorder="1" applyAlignment="1">
      <alignment/>
    </xf>
    <xf numFmtId="14" fontId="41" fillId="0" borderId="12" xfId="0" applyNumberFormat="1" applyFont="1" applyFill="1" applyBorder="1" applyAlignment="1" applyProtection="1">
      <alignment horizontal="center"/>
      <protection locked="0"/>
    </xf>
    <xf numFmtId="14" fontId="41" fillId="0" borderId="13" xfId="0" applyNumberFormat="1" applyFont="1" applyFill="1" applyBorder="1" applyAlignment="1" applyProtection="1">
      <alignment horizontal="center"/>
      <protection locked="0"/>
    </xf>
    <xf numFmtId="0" fontId="2" fillId="0" borderId="10" xfId="0" applyFont="1" applyFill="1" applyBorder="1" applyAlignment="1">
      <alignment horizontal="center" vertical="top" wrapText="1"/>
    </xf>
    <xf numFmtId="0" fontId="2" fillId="0" borderId="0" xfId="0" applyFont="1" applyFill="1" applyBorder="1" applyAlignment="1">
      <alignment horizontal="center" vertical="top" wrapText="1"/>
    </xf>
    <xf numFmtId="0" fontId="2" fillId="0" borderId="10" xfId="0" applyFont="1" applyFill="1" applyBorder="1" applyAlignment="1">
      <alignment horizontal="center" vertical="top"/>
    </xf>
    <xf numFmtId="0" fontId="2" fillId="0" borderId="0" xfId="0" applyFont="1" applyFill="1" applyBorder="1" applyAlignment="1">
      <alignment horizontal="center" vertical="top"/>
    </xf>
    <xf numFmtId="0" fontId="41" fillId="0" borderId="12" xfId="0" applyFont="1" applyFill="1" applyBorder="1" applyAlignment="1" applyProtection="1">
      <alignment horizontal="center"/>
      <protection locked="0"/>
    </xf>
    <xf numFmtId="0" fontId="41" fillId="0" borderId="13" xfId="0" applyFont="1" applyFill="1" applyBorder="1" applyAlignment="1" applyProtection="1">
      <alignment horizontal="center"/>
      <protection locked="0"/>
    </xf>
    <xf numFmtId="0" fontId="0" fillId="0" borderId="28" xfId="0" applyBorder="1" applyAlignment="1">
      <alignment horizontal="left" vertical="top" wrapText="1"/>
    </xf>
    <xf numFmtId="0" fontId="0" fillId="0" borderId="29" xfId="0" applyBorder="1" applyAlignment="1">
      <alignment horizontal="left" vertical="top" wrapText="1"/>
    </xf>
    <xf numFmtId="0" fontId="0" fillId="0" borderId="30" xfId="0" applyBorder="1" applyAlignment="1">
      <alignment horizontal="left" vertical="top" wrapText="1"/>
    </xf>
    <xf numFmtId="0" fontId="0" fillId="0" borderId="10" xfId="0" applyBorder="1" applyAlignment="1">
      <alignment horizontal="left" wrapText="1"/>
    </xf>
    <xf numFmtId="0" fontId="0" fillId="0" borderId="0" xfId="0" applyBorder="1" applyAlignment="1">
      <alignment horizontal="left" wrapText="1"/>
    </xf>
    <xf numFmtId="0" fontId="0" fillId="0" borderId="11" xfId="0" applyBorder="1" applyAlignment="1">
      <alignment horizontal="left" wrapText="1"/>
    </xf>
    <xf numFmtId="0" fontId="78" fillId="0" borderId="0" xfId="54" applyFill="1" applyAlignment="1" applyProtection="1">
      <alignment horizontal="center"/>
      <protection locked="0"/>
    </xf>
    <xf numFmtId="0" fontId="0" fillId="0" borderId="0" xfId="0" applyFill="1" applyAlignment="1">
      <alignment horizontal="left" wrapText="1"/>
    </xf>
    <xf numFmtId="0" fontId="34" fillId="0" borderId="0" xfId="0" applyFont="1" applyFill="1" applyAlignment="1">
      <alignment horizontal="center" wrapText="1"/>
    </xf>
    <xf numFmtId="0" fontId="1" fillId="0" borderId="19" xfId="0" applyFont="1" applyBorder="1" applyAlignment="1">
      <alignment horizontal="center" vertical="center"/>
    </xf>
    <xf numFmtId="0" fontId="1" fillId="0" borderId="40" xfId="0" applyFont="1" applyBorder="1" applyAlignment="1">
      <alignment horizontal="center" vertical="center"/>
    </xf>
    <xf numFmtId="0" fontId="39" fillId="0" borderId="23" xfId="0" applyFont="1" applyFill="1" applyBorder="1" applyAlignment="1">
      <alignment horizontal="center"/>
    </xf>
    <xf numFmtId="0" fontId="39" fillId="0" borderId="44" xfId="0" applyFont="1" applyFill="1" applyBorder="1" applyAlignment="1">
      <alignment horizontal="center"/>
    </xf>
    <xf numFmtId="0" fontId="39" fillId="0" borderId="45" xfId="0" applyFont="1" applyFill="1" applyBorder="1" applyAlignment="1">
      <alignment horizontal="center"/>
    </xf>
    <xf numFmtId="0" fontId="29" fillId="0" borderId="23" xfId="0" applyFont="1" applyFill="1" applyBorder="1" applyAlignment="1">
      <alignment horizontal="left"/>
    </xf>
    <xf numFmtId="0" fontId="29" fillId="0" borderId="44" xfId="0" applyFont="1" applyFill="1" applyBorder="1" applyAlignment="1">
      <alignment horizontal="left"/>
    </xf>
    <xf numFmtId="0" fontId="29" fillId="0" borderId="45" xfId="0" applyFont="1" applyFill="1" applyBorder="1" applyAlignment="1">
      <alignment horizontal="left"/>
    </xf>
    <xf numFmtId="0" fontId="24" fillId="0" borderId="29" xfId="62" applyFont="1" applyFill="1" applyBorder="1" applyAlignment="1">
      <alignment/>
      <protection/>
    </xf>
    <xf numFmtId="0" fontId="24" fillId="0" borderId="46" xfId="62" applyFont="1" applyFill="1" applyBorder="1" applyAlignment="1">
      <alignment vertical="center" wrapText="1"/>
      <protection/>
    </xf>
    <xf numFmtId="0" fontId="24" fillId="0" borderId="47" xfId="62" applyFont="1" applyFill="1" applyBorder="1" applyAlignment="1">
      <alignment vertical="center"/>
      <protection/>
    </xf>
    <xf numFmtId="0" fontId="24" fillId="0" borderId="25" xfId="62" applyFont="1" applyFill="1" applyBorder="1" applyAlignment="1">
      <alignment vertical="center"/>
      <protection/>
    </xf>
    <xf numFmtId="0" fontId="24" fillId="0" borderId="15" xfId="62" applyFont="1" applyFill="1" applyBorder="1" applyAlignment="1">
      <alignment vertical="center"/>
      <protection/>
    </xf>
    <xf numFmtId="0" fontId="24" fillId="0" borderId="26" xfId="62" applyFont="1" applyFill="1" applyBorder="1" applyAlignment="1">
      <alignment vertical="center" wrapText="1"/>
      <protection/>
    </xf>
    <xf numFmtId="0" fontId="24" fillId="0" borderId="20" xfId="62" applyFont="1" applyFill="1" applyBorder="1" applyAlignment="1">
      <alignment vertical="center" wrapText="1"/>
      <protection/>
    </xf>
    <xf numFmtId="0" fontId="22" fillId="0" borderId="13" xfId="62" applyFont="1" applyFill="1" applyBorder="1" applyAlignment="1" applyProtection="1">
      <alignment/>
      <protection locked="0"/>
    </xf>
    <xf numFmtId="0" fontId="24" fillId="0" borderId="47" xfId="62" applyFont="1" applyFill="1" applyBorder="1" applyAlignment="1" applyProtection="1">
      <alignment vertical="center"/>
      <protection locked="0"/>
    </xf>
    <xf numFmtId="0" fontId="6" fillId="0" borderId="47" xfId="0" applyFont="1" applyFill="1" applyBorder="1" applyAlignment="1" applyProtection="1">
      <alignment/>
      <protection locked="0"/>
    </xf>
    <xf numFmtId="0" fontId="6" fillId="0" borderId="48" xfId="0" applyFont="1" applyFill="1" applyBorder="1" applyAlignment="1" applyProtection="1">
      <alignment/>
      <protection locked="0"/>
    </xf>
    <xf numFmtId="0" fontId="24" fillId="0" borderId="20" xfId="62" applyFont="1" applyFill="1" applyBorder="1" applyAlignment="1" applyProtection="1">
      <alignment vertical="center"/>
      <protection locked="0"/>
    </xf>
    <xf numFmtId="0" fontId="6" fillId="0" borderId="20" xfId="0" applyFont="1" applyFill="1" applyBorder="1" applyAlignment="1" applyProtection="1">
      <alignment/>
      <protection locked="0"/>
    </xf>
    <xf numFmtId="0" fontId="24" fillId="0" borderId="20" xfId="62" applyFont="1" applyFill="1" applyBorder="1" applyAlignment="1" applyProtection="1">
      <alignment/>
      <protection locked="0"/>
    </xf>
    <xf numFmtId="0" fontId="6" fillId="0" borderId="22" xfId="0" applyFont="1" applyFill="1" applyBorder="1" applyAlignment="1" applyProtection="1">
      <alignment/>
      <protection locked="0"/>
    </xf>
    <xf numFmtId="0" fontId="24" fillId="0" borderId="15" xfId="62" applyFont="1" applyFill="1" applyBorder="1" applyAlignment="1" applyProtection="1">
      <alignment vertical="center"/>
      <protection locked="0"/>
    </xf>
    <xf numFmtId="0" fontId="6" fillId="0" borderId="15" xfId="0" applyFont="1" applyFill="1" applyBorder="1" applyAlignment="1" applyProtection="1">
      <alignment/>
      <protection locked="0"/>
    </xf>
    <xf numFmtId="0" fontId="6" fillId="0" borderId="21" xfId="0" applyFont="1" applyFill="1" applyBorder="1" applyAlignment="1" applyProtection="1">
      <alignment/>
      <protection locked="0"/>
    </xf>
    <xf numFmtId="0" fontId="22" fillId="0" borderId="13" xfId="62" applyFont="1" applyFill="1" applyBorder="1" applyAlignment="1" applyProtection="1">
      <alignment/>
      <protection/>
    </xf>
    <xf numFmtId="0" fontId="24" fillId="0" borderId="0" xfId="62" applyFont="1" applyFill="1" applyAlignment="1">
      <alignment/>
      <protection/>
    </xf>
    <xf numFmtId="0" fontId="23" fillId="0" borderId="0" xfId="62" applyFont="1" applyFill="1" applyAlignment="1">
      <alignment vertical="center" wrapText="1"/>
      <protection/>
    </xf>
    <xf numFmtId="0" fontId="23" fillId="0" borderId="0" xfId="62" applyFont="1" applyFill="1" applyAlignment="1">
      <alignment horizontal="left" vertical="center" wrapText="1"/>
      <protection/>
    </xf>
    <xf numFmtId="0" fontId="24" fillId="0" borderId="20" xfId="62" applyFont="1" applyFill="1" applyBorder="1" applyAlignment="1">
      <alignment/>
      <protection/>
    </xf>
    <xf numFmtId="0" fontId="0" fillId="0" borderId="13" xfId="0" applyFill="1" applyBorder="1" applyAlignment="1" applyProtection="1">
      <alignment/>
      <protection/>
    </xf>
    <xf numFmtId="14" fontId="22" fillId="0" borderId="13" xfId="62" applyNumberFormat="1" applyFont="1" applyFill="1" applyBorder="1" applyAlignment="1" applyProtection="1">
      <alignment horizontal="center"/>
      <protection locked="0"/>
    </xf>
    <xf numFmtId="0" fontId="22" fillId="0" borderId="13" xfId="62" applyFont="1" applyFill="1" applyBorder="1" applyAlignment="1" applyProtection="1">
      <alignment horizontal="center"/>
      <protection locked="0"/>
    </xf>
    <xf numFmtId="0" fontId="78" fillId="0" borderId="29" xfId="54" applyBorder="1" applyAlignment="1" applyProtection="1">
      <alignment horizontal="center"/>
      <protection locked="0"/>
    </xf>
    <xf numFmtId="0" fontId="6" fillId="0" borderId="23" xfId="0" applyFont="1" applyBorder="1" applyAlignment="1">
      <alignment horizontal="left" vertical="center" wrapText="1"/>
    </xf>
    <xf numFmtId="0" fontId="6" fillId="0" borderId="45" xfId="0" applyFont="1" applyBorder="1" applyAlignment="1">
      <alignment horizontal="left" vertical="center" wrapText="1"/>
    </xf>
    <xf numFmtId="0" fontId="47" fillId="29" borderId="23" xfId="0" applyFont="1" applyFill="1" applyBorder="1" applyAlignment="1">
      <alignment horizontal="left" vertical="center" wrapText="1"/>
    </xf>
    <xf numFmtId="0" fontId="47" fillId="29" borderId="44" xfId="0" applyFont="1" applyFill="1" applyBorder="1" applyAlignment="1">
      <alignment horizontal="left" vertical="center" wrapText="1"/>
    </xf>
    <xf numFmtId="0" fontId="47" fillId="29" borderId="49" xfId="0" applyFont="1" applyFill="1" applyBorder="1" applyAlignment="1">
      <alignment horizontal="left" vertical="center" wrapText="1"/>
    </xf>
    <xf numFmtId="0" fontId="24" fillId="0" borderId="0" xfId="61" applyFont="1" applyFill="1" applyBorder="1" applyAlignment="1">
      <alignment horizontal="right" vertical="center"/>
      <protection/>
    </xf>
    <xf numFmtId="0" fontId="24" fillId="0" borderId="11" xfId="61" applyFont="1" applyFill="1" applyBorder="1" applyAlignment="1">
      <alignment horizontal="right" vertical="center"/>
      <protection/>
    </xf>
    <xf numFmtId="0" fontId="1" fillId="0" borderId="0" xfId="0" applyFont="1" applyFill="1" applyAlignment="1">
      <alignment/>
    </xf>
    <xf numFmtId="0" fontId="1" fillId="0" borderId="0" xfId="0" applyFont="1" applyAlignment="1">
      <alignment/>
    </xf>
    <xf numFmtId="0" fontId="6" fillId="0" borderId="50" xfId="0" applyFont="1" applyBorder="1" applyAlignment="1">
      <alignment horizontal="left" vertical="center" wrapText="1"/>
    </xf>
    <xf numFmtId="0" fontId="6" fillId="0" borderId="51" xfId="0" applyFont="1" applyBorder="1" applyAlignment="1">
      <alignment horizontal="left" vertical="center" wrapText="1"/>
    </xf>
    <xf numFmtId="0" fontId="24" fillId="29" borderId="23" xfId="0" applyFont="1" applyFill="1" applyBorder="1" applyAlignment="1">
      <alignment horizontal="left" vertical="center" wrapText="1"/>
    </xf>
    <xf numFmtId="0" fontId="24" fillId="29" borderId="44" xfId="0" applyFont="1" applyFill="1" applyBorder="1" applyAlignment="1">
      <alignment horizontal="left" vertical="center" wrapText="1"/>
    </xf>
    <xf numFmtId="0" fontId="24" fillId="29" borderId="49" xfId="0" applyFont="1" applyFill="1" applyBorder="1" applyAlignment="1">
      <alignment horizontal="left" vertical="center" wrapText="1"/>
    </xf>
    <xf numFmtId="0" fontId="27" fillId="0" borderId="23" xfId="0" applyFont="1" applyBorder="1" applyAlignment="1">
      <alignment horizontal="left" vertical="center" wrapText="1"/>
    </xf>
    <xf numFmtId="0" fontId="27" fillId="0" borderId="45" xfId="0" applyFont="1" applyBorder="1" applyAlignment="1">
      <alignment horizontal="left" vertical="center" wrapText="1"/>
    </xf>
    <xf numFmtId="0" fontId="6" fillId="0" borderId="23" xfId="0" applyFont="1" applyBorder="1" applyAlignment="1">
      <alignment horizontal="left" vertical="center"/>
    </xf>
    <xf numFmtId="0" fontId="6" fillId="0" borderId="45" xfId="0" applyFont="1" applyBorder="1" applyAlignment="1">
      <alignment horizontal="left" vertical="center"/>
    </xf>
    <xf numFmtId="0" fontId="6" fillId="0" borderId="52" xfId="0" applyFont="1" applyBorder="1" applyAlignment="1">
      <alignment horizontal="left" vertical="center" wrapText="1"/>
    </xf>
    <xf numFmtId="0" fontId="6" fillId="0" borderId="37" xfId="0" applyFont="1" applyBorder="1" applyAlignment="1">
      <alignment horizontal="left" vertical="center" wrapText="1"/>
    </xf>
    <xf numFmtId="0" fontId="6" fillId="0" borderId="53" xfId="0" applyFont="1" applyBorder="1" applyAlignment="1">
      <alignment horizontal="left" vertical="center" wrapText="1"/>
    </xf>
    <xf numFmtId="0" fontId="47" fillId="29" borderId="23" xfId="0" applyFont="1" applyFill="1" applyBorder="1" applyAlignment="1">
      <alignment horizontal="left" vertical="center"/>
    </xf>
    <xf numFmtId="0" fontId="47" fillId="29" borderId="44" xfId="0" applyFont="1" applyFill="1" applyBorder="1" applyAlignment="1">
      <alignment horizontal="left" vertical="center"/>
    </xf>
    <xf numFmtId="0" fontId="47" fillId="29" borderId="49" xfId="0" applyFont="1" applyFill="1" applyBorder="1" applyAlignment="1">
      <alignment horizontal="left" vertical="center"/>
    </xf>
    <xf numFmtId="0" fontId="6" fillId="0" borderId="20" xfId="0" applyFont="1" applyBorder="1" applyAlignment="1" applyProtection="1">
      <alignment horizontal="left" wrapText="1"/>
      <protection locked="0"/>
    </xf>
    <xf numFmtId="0" fontId="0" fillId="0" borderId="20" xfId="0" applyBorder="1" applyAlignment="1" applyProtection="1">
      <alignment/>
      <protection locked="0"/>
    </xf>
    <xf numFmtId="0" fontId="0" fillId="0" borderId="22" xfId="0" applyBorder="1" applyAlignment="1" applyProtection="1">
      <alignment/>
      <protection locked="0"/>
    </xf>
    <xf numFmtId="0" fontId="6" fillId="0" borderId="15" xfId="0" applyFont="1" applyBorder="1" applyAlignment="1" applyProtection="1">
      <alignment horizontal="left" wrapText="1"/>
      <protection locked="0"/>
    </xf>
    <xf numFmtId="0" fontId="0" fillId="0" borderId="15" xfId="0" applyBorder="1" applyAlignment="1" applyProtection="1">
      <alignment/>
      <protection locked="0"/>
    </xf>
    <xf numFmtId="0" fontId="0" fillId="0" borderId="21" xfId="0" applyBorder="1" applyAlignment="1" applyProtection="1">
      <alignment/>
      <protection locked="0"/>
    </xf>
    <xf numFmtId="0" fontId="47" fillId="29" borderId="25" xfId="0" applyFont="1" applyFill="1" applyBorder="1" applyAlignment="1">
      <alignment horizontal="center" vertical="center" textRotation="90" wrapText="1"/>
    </xf>
    <xf numFmtId="0" fontId="0" fillId="29" borderId="26" xfId="0" applyFill="1" applyBorder="1" applyAlignment="1">
      <alignment/>
    </xf>
    <xf numFmtId="0" fontId="47" fillId="29" borderId="38" xfId="0" applyFont="1" applyFill="1" applyBorder="1" applyAlignment="1">
      <alignment horizontal="center" vertical="center" textRotation="90" wrapText="1"/>
    </xf>
    <xf numFmtId="0" fontId="47" fillId="29" borderId="54" xfId="0" applyFont="1" applyFill="1" applyBorder="1" applyAlignment="1">
      <alignment horizontal="center" vertical="center" textRotation="90" wrapText="1"/>
    </xf>
    <xf numFmtId="0" fontId="47" fillId="29" borderId="17" xfId="0" applyFont="1" applyFill="1" applyBorder="1" applyAlignment="1">
      <alignment horizontal="center" vertical="center" textRotation="90" wrapText="1"/>
    </xf>
    <xf numFmtId="0" fontId="6" fillId="0" borderId="16" xfId="0" applyFont="1" applyBorder="1" applyAlignment="1" applyProtection="1">
      <alignment horizontal="left" wrapText="1"/>
      <protection locked="0"/>
    </xf>
    <xf numFmtId="0" fontId="0" fillId="0" borderId="16" xfId="0" applyBorder="1" applyAlignment="1" applyProtection="1">
      <alignment/>
      <protection locked="0"/>
    </xf>
    <xf numFmtId="0" fontId="0" fillId="0" borderId="27" xfId="0" applyBorder="1" applyAlignment="1" applyProtection="1">
      <alignment/>
      <protection locked="0"/>
    </xf>
    <xf numFmtId="0" fontId="51" fillId="31" borderId="55" xfId="0" applyFont="1" applyFill="1" applyBorder="1" applyAlignment="1">
      <alignment horizontal="center" vertical="center"/>
    </xf>
    <xf numFmtId="0" fontId="51" fillId="31" borderId="56" xfId="0" applyFont="1" applyFill="1" applyBorder="1" applyAlignment="1">
      <alignment horizontal="center" vertical="center"/>
    </xf>
    <xf numFmtId="0" fontId="1" fillId="0" borderId="57" xfId="0" applyFont="1" applyBorder="1" applyAlignment="1">
      <alignment/>
    </xf>
    <xf numFmtId="0" fontId="1" fillId="0" borderId="58" xfId="0" applyFont="1" applyBorder="1" applyAlignment="1">
      <alignment/>
    </xf>
    <xf numFmtId="0" fontId="1" fillId="26" borderId="59" xfId="0" applyFont="1" applyFill="1" applyBorder="1" applyAlignment="1">
      <alignment wrapText="1"/>
    </xf>
    <xf numFmtId="0" fontId="1" fillId="0" borderId="60" xfId="0" applyFont="1" applyBorder="1" applyAlignment="1">
      <alignment/>
    </xf>
    <xf numFmtId="0" fontId="1" fillId="0" borderId="61" xfId="0" applyFont="1" applyBorder="1" applyAlignment="1">
      <alignment/>
    </xf>
    <xf numFmtId="0" fontId="0" fillId="29" borderId="25" xfId="0" applyFill="1" applyBorder="1" applyAlignment="1">
      <alignment/>
    </xf>
    <xf numFmtId="0" fontId="47" fillId="29" borderId="17" xfId="0" applyFont="1" applyFill="1" applyBorder="1" applyAlignment="1">
      <alignment horizontal="center" wrapText="1"/>
    </xf>
    <xf numFmtId="0" fontId="47" fillId="29" borderId="53" xfId="0" applyFont="1" applyFill="1" applyBorder="1" applyAlignment="1">
      <alignment horizontal="center" wrapText="1"/>
    </xf>
    <xf numFmtId="0" fontId="0" fillId="0" borderId="16" xfId="0" applyBorder="1" applyAlignment="1">
      <alignment/>
    </xf>
    <xf numFmtId="0" fontId="47" fillId="29" borderId="25" xfId="0" applyFont="1" applyFill="1" applyBorder="1" applyAlignment="1">
      <alignment horizontal="center" vertical="center" textRotation="90"/>
    </xf>
    <xf numFmtId="0" fontId="1" fillId="0" borderId="0" xfId="0" applyFont="1" applyFill="1" applyBorder="1" applyAlignment="1">
      <alignment vertical="top"/>
    </xf>
    <xf numFmtId="0" fontId="0" fillId="0" borderId="0" xfId="0" applyBorder="1" applyAlignment="1">
      <alignment/>
    </xf>
    <xf numFmtId="0" fontId="7" fillId="29" borderId="62" xfId="0" applyFont="1" applyFill="1" applyBorder="1" applyAlignment="1">
      <alignment horizontal="center" vertical="center"/>
    </xf>
    <xf numFmtId="0" fontId="7" fillId="29" borderId="59" xfId="0" applyFont="1" applyFill="1" applyBorder="1" applyAlignment="1">
      <alignment horizontal="center" vertical="center"/>
    </xf>
    <xf numFmtId="0" fontId="4" fillId="0" borderId="60" xfId="0" applyFont="1" applyBorder="1" applyAlignment="1">
      <alignment/>
    </xf>
    <xf numFmtId="0" fontId="4" fillId="0" borderId="63" xfId="0" applyFont="1" applyBorder="1" applyAlignment="1">
      <alignment/>
    </xf>
    <xf numFmtId="0" fontId="6" fillId="0" borderId="64" xfId="0" applyFont="1" applyBorder="1" applyAlignment="1">
      <alignment horizontal="left" vertical="center" wrapText="1"/>
    </xf>
    <xf numFmtId="0" fontId="0" fillId="0" borderId="20" xfId="0" applyBorder="1" applyAlignment="1" applyProtection="1">
      <alignment horizontal="center"/>
      <protection locked="0"/>
    </xf>
    <xf numFmtId="0" fontId="0" fillId="0" borderId="22" xfId="0" applyBorder="1" applyAlignment="1" applyProtection="1">
      <alignment horizontal="center"/>
      <protection locked="0"/>
    </xf>
    <xf numFmtId="0" fontId="6" fillId="26" borderId="15" xfId="0" applyFont="1" applyFill="1" applyBorder="1" applyAlignment="1">
      <alignment horizontal="center" vertical="center" wrapText="1"/>
    </xf>
    <xf numFmtId="0" fontId="6" fillId="0" borderId="15" xfId="0" applyFont="1" applyBorder="1" applyAlignment="1">
      <alignment horizontal="center" vertical="center" wrapText="1"/>
    </xf>
    <xf numFmtId="0" fontId="24" fillId="26" borderId="25" xfId="61" applyFont="1" applyFill="1" applyBorder="1" applyAlignment="1">
      <alignment horizontal="center" vertical="center" wrapText="1"/>
      <protection/>
    </xf>
    <xf numFmtId="0" fontId="27" fillId="0" borderId="15" xfId="61" applyFont="1" applyBorder="1" applyAlignment="1">
      <alignment/>
      <protection/>
    </xf>
    <xf numFmtId="0" fontId="27" fillId="0" borderId="25" xfId="61" applyFont="1" applyBorder="1" applyAlignment="1">
      <alignment/>
      <protection/>
    </xf>
    <xf numFmtId="0" fontId="6" fillId="0" borderId="25" xfId="0" applyFont="1" applyBorder="1" applyAlignment="1">
      <alignment/>
    </xf>
    <xf numFmtId="0" fontId="6" fillId="0" borderId="15" xfId="0" applyFont="1" applyBorder="1" applyAlignment="1">
      <alignment/>
    </xf>
    <xf numFmtId="0" fontId="27" fillId="0" borderId="15" xfId="61" applyFont="1" applyFill="1" applyBorder="1" applyAlignment="1">
      <alignment horizontal="center" vertical="center" wrapText="1"/>
      <protection/>
    </xf>
    <xf numFmtId="0" fontId="27" fillId="0" borderId="15" xfId="61" applyFont="1" applyFill="1" applyBorder="1" applyAlignment="1">
      <alignment vertical="center"/>
      <protection/>
    </xf>
    <xf numFmtId="0" fontId="27" fillId="26" borderId="15" xfId="61" applyFont="1" applyFill="1" applyBorder="1" applyAlignment="1">
      <alignment horizontal="center" vertical="center" wrapText="1"/>
      <protection/>
    </xf>
    <xf numFmtId="0" fontId="27" fillId="0" borderId="15" xfId="61" applyFont="1" applyBorder="1" applyAlignment="1">
      <alignment vertical="center"/>
      <protection/>
    </xf>
    <xf numFmtId="0" fontId="24" fillId="0" borderId="25" xfId="61" applyFont="1" applyBorder="1" applyAlignment="1">
      <alignment horizontal="center" vertical="center" wrapText="1"/>
      <protection/>
    </xf>
    <xf numFmtId="0" fontId="24" fillId="0" borderId="15" xfId="61" applyFont="1" applyBorder="1" applyAlignment="1">
      <alignment horizontal="center" vertical="center" wrapText="1"/>
      <protection/>
    </xf>
    <xf numFmtId="0" fontId="6" fillId="0" borderId="25" xfId="0" applyFont="1" applyBorder="1" applyAlignment="1">
      <alignment horizontal="center" vertical="center" wrapText="1"/>
    </xf>
    <xf numFmtId="0" fontId="24" fillId="29" borderId="15" xfId="61" applyFont="1" applyFill="1" applyBorder="1" applyAlignment="1">
      <alignment horizontal="center" vertical="center" wrapText="1"/>
      <protection/>
    </xf>
    <xf numFmtId="0" fontId="24" fillId="29" borderId="21" xfId="61" applyFont="1" applyFill="1" applyBorder="1" applyAlignment="1">
      <alignment horizontal="center" vertical="center" wrapText="1"/>
      <protection/>
    </xf>
    <xf numFmtId="0" fontId="19" fillId="29" borderId="0" xfId="61" applyFont="1" applyFill="1" applyAlignment="1">
      <alignment vertical="center"/>
      <protection/>
    </xf>
    <xf numFmtId="0" fontId="18" fillId="29" borderId="0" xfId="61" applyFill="1" applyAlignment="1">
      <alignment vertical="center"/>
      <protection/>
    </xf>
    <xf numFmtId="0" fontId="24" fillId="29" borderId="17" xfId="61" applyFont="1" applyFill="1" applyBorder="1" applyAlignment="1">
      <alignment horizontal="center" vertical="center" wrapText="1"/>
      <protection/>
    </xf>
    <xf numFmtId="0" fontId="27" fillId="29" borderId="16" xfId="61" applyFont="1" applyFill="1" applyBorder="1" applyAlignment="1">
      <alignment vertical="center"/>
      <protection/>
    </xf>
    <xf numFmtId="0" fontId="27" fillId="0" borderId="25" xfId="61" applyFont="1" applyBorder="1" applyAlignment="1">
      <alignment horizontal="center" vertical="center" wrapText="1"/>
      <protection/>
    </xf>
    <xf numFmtId="0" fontId="24" fillId="26" borderId="25" xfId="61" applyFont="1" applyFill="1" applyBorder="1" applyAlignment="1">
      <alignment horizontal="center" vertical="center"/>
      <protection/>
    </xf>
    <xf numFmtId="8" fontId="27" fillId="26" borderId="15" xfId="61" applyNumberFormat="1" applyFont="1" applyFill="1" applyBorder="1" applyAlignment="1">
      <alignment horizontal="center" vertical="center" wrapText="1"/>
      <protection/>
    </xf>
    <xf numFmtId="0" fontId="27" fillId="0" borderId="21" xfId="61" applyFont="1" applyBorder="1" applyAlignment="1">
      <alignment vertical="center"/>
      <protection/>
    </xf>
    <xf numFmtId="0" fontId="24" fillId="29" borderId="16" xfId="61" applyFont="1" applyFill="1" applyBorder="1" applyAlignment="1">
      <alignment horizontal="center" vertical="center" wrapText="1"/>
      <protection/>
    </xf>
    <xf numFmtId="0" fontId="24" fillId="29" borderId="25" xfId="61" applyFont="1" applyFill="1" applyBorder="1" applyAlignment="1">
      <alignment horizontal="center" vertical="center" wrapText="1"/>
      <protection/>
    </xf>
    <xf numFmtId="0" fontId="51" fillId="31" borderId="57" xfId="0" applyFont="1" applyFill="1" applyBorder="1" applyAlignment="1">
      <alignment horizontal="center" vertical="center"/>
    </xf>
    <xf numFmtId="0" fontId="51" fillId="31" borderId="58" xfId="0" applyFont="1" applyFill="1" applyBorder="1" applyAlignment="1">
      <alignment horizontal="center" vertical="center"/>
    </xf>
    <xf numFmtId="0" fontId="7" fillId="29" borderId="46" xfId="0" applyFont="1" applyFill="1" applyBorder="1" applyAlignment="1">
      <alignment horizontal="center" vertical="center"/>
    </xf>
    <xf numFmtId="0" fontId="7" fillId="29" borderId="47" xfId="0" applyFont="1" applyFill="1" applyBorder="1" applyAlignment="1">
      <alignment horizontal="center" vertical="center"/>
    </xf>
    <xf numFmtId="0" fontId="7" fillId="29" borderId="48" xfId="0" applyFont="1" applyFill="1" applyBorder="1" applyAlignment="1">
      <alignment horizontal="center" vertical="center"/>
    </xf>
    <xf numFmtId="0" fontId="24" fillId="0" borderId="25" xfId="61" applyFont="1" applyBorder="1" applyAlignment="1">
      <alignment horizontal="center" vertical="center"/>
      <protection/>
    </xf>
    <xf numFmtId="0" fontId="27" fillId="0" borderId="15" xfId="61" applyFont="1" applyBorder="1" applyAlignment="1">
      <alignment horizontal="center" vertical="center"/>
      <protection/>
    </xf>
    <xf numFmtId="0" fontId="20" fillId="0" borderId="0" xfId="61" applyFont="1" applyFill="1" applyBorder="1" applyAlignment="1">
      <alignment horizontal="center" vertical="center" wrapText="1"/>
      <protection/>
    </xf>
    <xf numFmtId="0" fontId="21" fillId="0" borderId="0" xfId="61" applyFont="1" applyFill="1" applyBorder="1" applyAlignment="1">
      <alignment vertical="center"/>
      <protection/>
    </xf>
    <xf numFmtId="0" fontId="22" fillId="0" borderId="0" xfId="61" applyFont="1" applyFill="1" applyBorder="1" applyAlignment="1">
      <alignment horizontal="right" vertical="center"/>
      <protection/>
    </xf>
    <xf numFmtId="0" fontId="23" fillId="0" borderId="0" xfId="61" applyFont="1" applyFill="1" applyBorder="1" applyAlignment="1">
      <alignment horizontal="right" vertical="center"/>
      <protection/>
    </xf>
    <xf numFmtId="7" fontId="20" fillId="0" borderId="0" xfId="61" applyNumberFormat="1" applyFont="1" applyFill="1" applyBorder="1" applyAlignment="1">
      <alignment horizontal="center" vertical="center"/>
      <protection/>
    </xf>
    <xf numFmtId="7" fontId="21" fillId="0" borderId="0" xfId="61" applyNumberFormat="1" applyFont="1" applyFill="1" applyBorder="1" applyAlignment="1">
      <alignment horizontal="center" vertical="center"/>
      <protection/>
    </xf>
    <xf numFmtId="0" fontId="1" fillId="0" borderId="59" xfId="0" applyFont="1" applyBorder="1" applyAlignment="1">
      <alignment wrapText="1"/>
    </xf>
    <xf numFmtId="0" fontId="0" fillId="0" borderId="15" xfId="0" applyBorder="1" applyAlignment="1" applyProtection="1">
      <alignment horizontal="center"/>
      <protection locked="0"/>
    </xf>
    <xf numFmtId="0" fontId="0" fillId="0" borderId="21" xfId="0" applyBorder="1" applyAlignment="1" applyProtection="1">
      <alignment horizontal="center"/>
      <protection locked="0"/>
    </xf>
    <xf numFmtId="0" fontId="23" fillId="0" borderId="0" xfId="61" applyFont="1" applyFill="1" applyAlignment="1">
      <alignment horizontal="left" vertical="center" wrapText="1"/>
      <protection/>
    </xf>
    <xf numFmtId="0" fontId="23" fillId="0" borderId="0" xfId="61" applyFont="1" applyFill="1" applyAlignment="1">
      <alignment horizontal="left" vertical="center"/>
      <protection/>
    </xf>
    <xf numFmtId="0" fontId="0" fillId="0" borderId="15" xfId="0" applyBorder="1" applyAlignment="1" applyProtection="1">
      <alignment/>
      <protection locked="0"/>
    </xf>
    <xf numFmtId="0" fontId="0" fillId="0" borderId="21" xfId="0" applyBorder="1" applyAlignment="1" applyProtection="1">
      <alignment/>
      <protection locked="0"/>
    </xf>
    <xf numFmtId="0" fontId="27" fillId="0" borderId="26" xfId="61" applyFont="1" applyBorder="1" applyAlignment="1" applyProtection="1">
      <alignment horizontal="left"/>
      <protection locked="0"/>
    </xf>
    <xf numFmtId="0" fontId="27" fillId="0" borderId="20" xfId="61" applyFont="1" applyBorder="1" applyAlignment="1" applyProtection="1">
      <alignment horizontal="left"/>
      <protection locked="0"/>
    </xf>
    <xf numFmtId="168" fontId="24" fillId="0" borderId="18" xfId="61" applyNumberFormat="1" applyFont="1" applyFill="1" applyBorder="1" applyAlignment="1">
      <alignment horizontal="center" vertical="center"/>
      <protection/>
    </xf>
    <xf numFmtId="168" fontId="27" fillId="0" borderId="40" xfId="61" applyNumberFormat="1" applyFont="1" applyFill="1" applyBorder="1" applyAlignment="1">
      <alignment horizontal="center" vertical="center"/>
      <protection/>
    </xf>
    <xf numFmtId="0" fontId="27" fillId="0" borderId="25" xfId="61" applyFont="1" applyBorder="1" applyAlignment="1" applyProtection="1">
      <alignment horizontal="left"/>
      <protection locked="0"/>
    </xf>
    <xf numFmtId="0" fontId="27" fillId="0" borderId="15" xfId="61" applyFont="1" applyBorder="1" applyAlignment="1" applyProtection="1">
      <alignment horizontal="left"/>
      <protection locked="0"/>
    </xf>
    <xf numFmtId="0" fontId="1" fillId="0" borderId="23" xfId="0" applyFont="1" applyBorder="1" applyAlignment="1" applyProtection="1">
      <alignment horizontal="center"/>
      <protection locked="0"/>
    </xf>
    <xf numFmtId="0" fontId="1" fillId="0" borderId="44" xfId="0" applyFont="1" applyBorder="1" applyAlignment="1" applyProtection="1">
      <alignment horizontal="center"/>
      <protection locked="0"/>
    </xf>
    <xf numFmtId="0" fontId="1" fillId="0" borderId="49" xfId="0" applyFont="1" applyBorder="1" applyAlignment="1" applyProtection="1">
      <alignment horizontal="center"/>
      <protection locked="0"/>
    </xf>
    <xf numFmtId="0" fontId="1" fillId="0" borderId="64" xfId="0" applyFont="1" applyBorder="1" applyAlignment="1" applyProtection="1">
      <alignment horizontal="center"/>
      <protection locked="0"/>
    </xf>
    <xf numFmtId="0" fontId="1" fillId="0" borderId="65" xfId="0" applyFont="1" applyBorder="1" applyAlignment="1" applyProtection="1">
      <alignment horizontal="center"/>
      <protection locked="0"/>
    </xf>
    <xf numFmtId="0" fontId="1" fillId="0" borderId="66" xfId="0" applyFont="1" applyBorder="1" applyAlignment="1" applyProtection="1">
      <alignment horizontal="center"/>
      <protection locked="0"/>
    </xf>
    <xf numFmtId="0" fontId="24" fillId="0" borderId="52" xfId="61" applyFont="1" applyBorder="1" applyAlignment="1">
      <alignment horizontal="center" vertical="center" wrapText="1"/>
      <protection/>
    </xf>
    <xf numFmtId="0" fontId="24" fillId="0" borderId="45" xfId="61" applyFont="1" applyBorder="1" applyAlignment="1">
      <alignment horizontal="center" vertical="center" wrapText="1"/>
      <protection/>
    </xf>
    <xf numFmtId="0" fontId="24" fillId="0" borderId="50" xfId="61" applyFont="1" applyBorder="1" applyAlignment="1">
      <alignment horizontal="center" vertical="center" wrapText="1"/>
      <protection/>
    </xf>
    <xf numFmtId="0" fontId="24" fillId="0" borderId="51" xfId="61" applyFont="1" applyBorder="1" applyAlignment="1">
      <alignment horizontal="center" vertical="center" wrapText="1"/>
      <protection/>
    </xf>
    <xf numFmtId="0" fontId="24" fillId="29" borderId="52" xfId="61" applyFont="1" applyFill="1" applyBorder="1" applyAlignment="1">
      <alignment horizontal="center" vertical="center" wrapText="1"/>
      <protection/>
    </xf>
    <xf numFmtId="0" fontId="24" fillId="29" borderId="45" xfId="61" applyFont="1" applyFill="1" applyBorder="1" applyAlignment="1">
      <alignment horizontal="center" vertical="center" wrapText="1"/>
      <protection/>
    </xf>
    <xf numFmtId="0" fontId="24" fillId="0" borderId="23" xfId="61" applyFont="1" applyBorder="1" applyAlignment="1" applyProtection="1">
      <alignment horizontal="center" vertical="center" wrapText="1"/>
      <protection locked="0"/>
    </xf>
    <xf numFmtId="0" fontId="6" fillId="0" borderId="45" xfId="0" applyFont="1" applyBorder="1" applyAlignment="1" applyProtection="1">
      <alignment horizontal="center" vertical="center" wrapText="1"/>
      <protection locked="0"/>
    </xf>
    <xf numFmtId="0" fontId="24" fillId="29" borderId="23" xfId="61" applyFont="1" applyFill="1" applyBorder="1" applyAlignment="1">
      <alignment horizontal="center" vertical="center" wrapText="1"/>
      <protection/>
    </xf>
    <xf numFmtId="0" fontId="27" fillId="29" borderId="45" xfId="61" applyFont="1" applyFill="1" applyBorder="1" applyAlignment="1">
      <alignment horizontal="center" vertical="center" wrapText="1"/>
      <protection/>
    </xf>
    <xf numFmtId="0" fontId="21" fillId="0" borderId="23" xfId="61" applyFont="1" applyBorder="1" applyAlignment="1" applyProtection="1">
      <alignment/>
      <protection locked="0"/>
    </xf>
    <xf numFmtId="0" fontId="21" fillId="0" borderId="45" xfId="61" applyFont="1" applyBorder="1" applyAlignment="1" applyProtection="1">
      <alignment/>
      <protection locked="0"/>
    </xf>
    <xf numFmtId="0" fontId="24" fillId="0" borderId="64" xfId="61" applyFont="1" applyBorder="1" applyAlignment="1" applyProtection="1">
      <alignment horizontal="center" vertical="center" wrapText="1"/>
      <protection locked="0"/>
    </xf>
    <xf numFmtId="0" fontId="6" fillId="0" borderId="51" xfId="0" applyFont="1" applyBorder="1" applyAlignment="1" applyProtection="1">
      <alignment horizontal="center" vertical="center" wrapText="1"/>
      <protection locked="0"/>
    </xf>
    <xf numFmtId="0" fontId="7" fillId="29" borderId="67" xfId="0" applyFont="1" applyFill="1" applyBorder="1" applyAlignment="1">
      <alignment horizontal="center" vertical="center"/>
    </xf>
    <xf numFmtId="0" fontId="27" fillId="0" borderId="0" xfId="61" applyFont="1" applyFill="1" applyAlignment="1">
      <alignment vertical="center" wrapText="1"/>
      <protection/>
    </xf>
    <xf numFmtId="0" fontId="24" fillId="0" borderId="0" xfId="61" applyFont="1" applyFill="1" applyBorder="1" applyAlignment="1">
      <alignment horizontal="center" vertical="center" wrapText="1"/>
      <protection/>
    </xf>
    <xf numFmtId="0" fontId="27" fillId="0" borderId="0" xfId="61" applyFont="1" applyFill="1" applyBorder="1" applyAlignment="1">
      <alignment vertical="center"/>
      <protection/>
    </xf>
    <xf numFmtId="0" fontId="24" fillId="29" borderId="44" xfId="61" applyFont="1" applyFill="1" applyBorder="1" applyAlignment="1">
      <alignment horizontal="center" vertical="center" wrapText="1"/>
      <protection/>
    </xf>
    <xf numFmtId="0" fontId="24" fillId="29" borderId="49" xfId="61" applyFont="1" applyFill="1" applyBorder="1" applyAlignment="1">
      <alignment horizontal="center" vertical="center" wrapText="1"/>
      <protection/>
    </xf>
    <xf numFmtId="0" fontId="1" fillId="0" borderId="19" xfId="0" applyFont="1" applyBorder="1" applyAlignment="1">
      <alignment wrapText="1"/>
    </xf>
    <xf numFmtId="0" fontId="24" fillId="29" borderId="37" xfId="61" applyFont="1" applyFill="1" applyBorder="1" applyAlignment="1">
      <alignment horizontal="center" vertical="center" wrapText="1"/>
      <protection/>
    </xf>
    <xf numFmtId="0" fontId="24" fillId="29" borderId="53" xfId="61" applyFont="1" applyFill="1" applyBorder="1" applyAlignment="1">
      <alignment horizontal="center" vertical="center" wrapText="1"/>
      <protection/>
    </xf>
    <xf numFmtId="0" fontId="78" fillId="0" borderId="0" xfId="54" applyFill="1" applyBorder="1" applyAlignment="1" applyProtection="1">
      <alignment horizontal="center" vertical="center" wrapText="1"/>
      <protection locked="0"/>
    </xf>
    <xf numFmtId="0" fontId="27" fillId="26" borderId="25" xfId="60" applyNumberFormat="1" applyFont="1" applyFill="1" applyBorder="1" applyAlignment="1" applyProtection="1">
      <alignment horizontal="center" vertical="center"/>
      <protection/>
    </xf>
    <xf numFmtId="0" fontId="27" fillId="26" borderId="15" xfId="60" applyNumberFormat="1" applyFont="1" applyFill="1" applyBorder="1" applyAlignment="1" applyProtection="1">
      <alignment horizontal="center" vertical="center"/>
      <protection/>
    </xf>
    <xf numFmtId="1" fontId="23" fillId="26" borderId="10" xfId="60" applyNumberFormat="1" applyFont="1" applyFill="1" applyBorder="1" applyAlignment="1" applyProtection="1">
      <alignment horizontal="left" vertical="center" wrapText="1"/>
      <protection hidden="1"/>
    </xf>
    <xf numFmtId="1" fontId="23" fillId="26" borderId="0" xfId="60" applyNumberFormat="1" applyFont="1" applyFill="1" applyBorder="1" applyAlignment="1" applyProtection="1">
      <alignment horizontal="left" vertical="center" wrapText="1"/>
      <protection hidden="1"/>
    </xf>
    <xf numFmtId="1" fontId="23" fillId="26" borderId="11" xfId="60" applyNumberFormat="1" applyFont="1" applyFill="1" applyBorder="1" applyAlignment="1" applyProtection="1">
      <alignment horizontal="left" vertical="center" wrapText="1"/>
      <protection hidden="1"/>
    </xf>
    <xf numFmtId="8" fontId="8" fillId="0" borderId="13" xfId="60" applyNumberFormat="1" applyFont="1" applyFill="1" applyBorder="1" applyAlignment="1" applyProtection="1">
      <alignment horizontal="right" vertical="center"/>
      <protection/>
    </xf>
    <xf numFmtId="169" fontId="27" fillId="26" borderId="15" xfId="60" applyNumberFormat="1" applyFont="1" applyFill="1" applyBorder="1" applyAlignment="1" applyProtection="1">
      <alignment horizontal="center" vertical="center"/>
      <protection/>
    </xf>
    <xf numFmtId="0" fontId="27" fillId="26" borderId="25" xfId="60" applyFont="1" applyFill="1" applyBorder="1" applyAlignment="1" applyProtection="1">
      <alignment horizontal="center"/>
      <protection locked="0"/>
    </xf>
    <xf numFmtId="0" fontId="27" fillId="26" borderId="15" xfId="60" applyFont="1" applyFill="1" applyBorder="1" applyAlignment="1" applyProtection="1">
      <alignment horizontal="center"/>
      <protection locked="0"/>
    </xf>
    <xf numFmtId="0" fontId="27" fillId="26" borderId="26" xfId="60" applyFont="1" applyFill="1" applyBorder="1" applyAlignment="1" applyProtection="1">
      <alignment horizontal="center"/>
      <protection locked="0"/>
    </xf>
    <xf numFmtId="0" fontId="27" fillId="26" borderId="20" xfId="60" applyFont="1" applyFill="1" applyBorder="1" applyAlignment="1" applyProtection="1">
      <alignment horizontal="center"/>
      <protection locked="0"/>
    </xf>
    <xf numFmtId="49" fontId="27" fillId="26" borderId="15" xfId="60" applyNumberFormat="1" applyFont="1" applyFill="1" applyBorder="1" applyAlignment="1" applyProtection="1">
      <alignment horizontal="center" vertical="center"/>
      <protection locked="0"/>
    </xf>
    <xf numFmtId="0" fontId="6" fillId="0" borderId="15" xfId="0" applyFont="1" applyBorder="1" applyAlignment="1">
      <alignment/>
    </xf>
    <xf numFmtId="0" fontId="24" fillId="29" borderId="15" xfId="60" applyFont="1" applyFill="1" applyBorder="1" applyAlignment="1" applyProtection="1">
      <alignment horizontal="center" vertical="center" wrapText="1"/>
      <protection hidden="1"/>
    </xf>
    <xf numFmtId="49" fontId="27" fillId="26" borderId="20" xfId="60" applyNumberFormat="1" applyFont="1" applyFill="1" applyBorder="1" applyAlignment="1" applyProtection="1">
      <alignment horizontal="center" vertical="center"/>
      <protection locked="0"/>
    </xf>
    <xf numFmtId="0" fontId="6" fillId="0" borderId="50" xfId="0" applyFont="1" applyBorder="1" applyAlignment="1">
      <alignment horizontal="left"/>
    </xf>
    <xf numFmtId="0" fontId="6" fillId="0" borderId="65" xfId="0" applyFont="1" applyBorder="1" applyAlignment="1">
      <alignment horizontal="left"/>
    </xf>
    <xf numFmtId="0" fontId="6" fillId="0" borderId="51" xfId="0" applyFont="1" applyBorder="1" applyAlignment="1">
      <alignment horizontal="left"/>
    </xf>
    <xf numFmtId="0" fontId="6" fillId="0" borderId="52" xfId="0" applyFont="1" applyBorder="1" applyAlignment="1">
      <alignment horizontal="left"/>
    </xf>
    <xf numFmtId="0" fontId="6" fillId="0" borderId="44" xfId="0" applyFont="1" applyBorder="1" applyAlignment="1">
      <alignment horizontal="left"/>
    </xf>
    <xf numFmtId="0" fontId="6" fillId="0" borderId="45" xfId="0" applyFont="1" applyBorder="1" applyAlignment="1">
      <alignment horizontal="left"/>
    </xf>
    <xf numFmtId="0" fontId="24" fillId="29" borderId="25" xfId="60" applyFont="1" applyFill="1" applyBorder="1" applyAlignment="1" applyProtection="1">
      <alignment horizontal="center" vertical="center" wrapText="1"/>
      <protection hidden="1"/>
    </xf>
    <xf numFmtId="0" fontId="7" fillId="29" borderId="68" xfId="0" applyFont="1" applyFill="1" applyBorder="1" applyAlignment="1">
      <alignment horizontal="center" vertical="center"/>
    </xf>
    <xf numFmtId="0" fontId="7" fillId="29" borderId="42" xfId="0" applyFont="1" applyFill="1" applyBorder="1" applyAlignment="1">
      <alignment horizontal="center" vertical="center"/>
    </xf>
    <xf numFmtId="0" fontId="7" fillId="29" borderId="43" xfId="0" applyFont="1" applyFill="1" applyBorder="1" applyAlignment="1">
      <alignment horizontal="center" vertical="center"/>
    </xf>
    <xf numFmtId="0" fontId="27" fillId="26" borderId="25" xfId="60" applyFont="1" applyFill="1" applyBorder="1" applyAlignment="1" applyProtection="1">
      <alignment horizontal="center" vertical="center" wrapText="1"/>
      <protection/>
    </xf>
    <xf numFmtId="0" fontId="27" fillId="26" borderId="15" xfId="60" applyFont="1" applyFill="1" applyBorder="1" applyAlignment="1" applyProtection="1">
      <alignment horizontal="center" vertical="center" wrapText="1"/>
      <protection/>
    </xf>
    <xf numFmtId="0" fontId="24" fillId="29" borderId="15" xfId="60" applyFont="1" applyFill="1" applyBorder="1" applyAlignment="1" applyProtection="1">
      <alignment horizontal="center" vertical="center"/>
      <protection hidden="1"/>
    </xf>
    <xf numFmtId="0" fontId="24" fillId="29" borderId="21" xfId="60" applyFont="1" applyFill="1" applyBorder="1" applyAlignment="1" applyProtection="1">
      <alignment horizontal="center" vertical="center" wrapText="1"/>
      <protection hidden="1"/>
    </xf>
    <xf numFmtId="0" fontId="24" fillId="29" borderId="17" xfId="60" applyFont="1" applyFill="1" applyBorder="1" applyAlignment="1" applyProtection="1">
      <alignment horizontal="center" vertical="center"/>
      <protection/>
    </xf>
    <xf numFmtId="0" fontId="24" fillId="29" borderId="16" xfId="60" applyFont="1" applyFill="1" applyBorder="1" applyAlignment="1" applyProtection="1">
      <alignment horizontal="center" vertical="center"/>
      <protection/>
    </xf>
    <xf numFmtId="0" fontId="24" fillId="29" borderId="27" xfId="60" applyFont="1" applyFill="1" applyBorder="1" applyAlignment="1" applyProtection="1">
      <alignment horizontal="center" vertical="center"/>
      <protection/>
    </xf>
    <xf numFmtId="0" fontId="0" fillId="0" borderId="19" xfId="0" applyBorder="1" applyAlignment="1">
      <alignment wrapText="1"/>
    </xf>
    <xf numFmtId="7" fontId="24" fillId="0" borderId="18" xfId="59" applyNumberFormat="1" applyFont="1" applyFill="1" applyBorder="1" applyAlignment="1">
      <alignment horizontal="center" vertical="center"/>
      <protection/>
    </xf>
    <xf numFmtId="7" fontId="24" fillId="0" borderId="40" xfId="59" applyNumberFormat="1" applyFont="1" applyFill="1" applyBorder="1" applyAlignment="1">
      <alignment horizontal="center" vertical="center"/>
      <protection/>
    </xf>
    <xf numFmtId="0" fontId="24" fillId="26" borderId="62" xfId="59" applyFont="1" applyFill="1" applyBorder="1" applyAlignment="1">
      <alignment horizontal="center" vertical="center"/>
      <protection/>
    </xf>
    <xf numFmtId="0" fontId="24" fillId="26" borderId="63" xfId="59" applyFont="1" applyFill="1" applyBorder="1" applyAlignment="1">
      <alignment horizontal="center" vertical="center"/>
      <protection/>
    </xf>
    <xf numFmtId="168" fontId="27" fillId="26" borderId="62" xfId="59" applyNumberFormat="1" applyFont="1" applyFill="1" applyBorder="1" applyAlignment="1" applyProtection="1">
      <alignment/>
      <protection locked="0"/>
    </xf>
    <xf numFmtId="168" fontId="27" fillId="26" borderId="61" xfId="59" applyNumberFormat="1" applyFont="1" applyFill="1" applyBorder="1" applyAlignment="1" applyProtection="1">
      <alignment/>
      <protection locked="0"/>
    </xf>
    <xf numFmtId="199" fontId="27" fillId="26" borderId="62" xfId="59" applyNumberFormat="1" applyFont="1" applyFill="1" applyBorder="1" applyAlignment="1" applyProtection="1">
      <alignment/>
      <protection locked="0"/>
    </xf>
    <xf numFmtId="199" fontId="27" fillId="26" borderId="61" xfId="59" applyNumberFormat="1" applyFont="1" applyFill="1" applyBorder="1" applyAlignment="1" applyProtection="1">
      <alignment/>
      <protection locked="0"/>
    </xf>
    <xf numFmtId="0" fontId="24" fillId="26" borderId="69" xfId="59" applyFont="1" applyFill="1" applyBorder="1" applyAlignment="1">
      <alignment horizontal="center" vertical="center"/>
      <protection/>
    </xf>
    <xf numFmtId="0" fontId="24" fillId="26" borderId="33" xfId="59" applyFont="1" applyFill="1" applyBorder="1" applyAlignment="1">
      <alignment horizontal="center" vertical="center"/>
      <protection/>
    </xf>
    <xf numFmtId="200" fontId="27" fillId="26" borderId="62" xfId="59" applyNumberFormat="1" applyFont="1" applyFill="1" applyBorder="1" applyAlignment="1" applyProtection="1">
      <alignment/>
      <protection locked="0"/>
    </xf>
    <xf numFmtId="200" fontId="27" fillId="26" borderId="61" xfId="59" applyNumberFormat="1" applyFont="1" applyFill="1" applyBorder="1" applyAlignment="1" applyProtection="1">
      <alignment/>
      <protection locked="0"/>
    </xf>
    <xf numFmtId="7" fontId="27" fillId="26" borderId="53" xfId="59" applyNumberFormat="1" applyFont="1" applyFill="1" applyBorder="1" applyAlignment="1">
      <alignment horizontal="center" vertical="center"/>
      <protection/>
    </xf>
    <xf numFmtId="7" fontId="27" fillId="26" borderId="27" xfId="59" applyNumberFormat="1" applyFont="1" applyFill="1" applyBorder="1" applyAlignment="1">
      <alignment horizontal="center" vertical="center"/>
      <protection/>
    </xf>
    <xf numFmtId="7" fontId="27" fillId="26" borderId="45" xfId="59" applyNumberFormat="1" applyFont="1" applyFill="1" applyBorder="1" applyAlignment="1">
      <alignment horizontal="center" vertical="center"/>
      <protection/>
    </xf>
    <xf numFmtId="7" fontId="27" fillId="26" borderId="21" xfId="59" applyNumberFormat="1" applyFont="1" applyFill="1" applyBorder="1" applyAlignment="1">
      <alignment horizontal="center" vertical="center"/>
      <protection/>
    </xf>
    <xf numFmtId="7" fontId="27" fillId="26" borderId="51" xfId="59" applyNumberFormat="1" applyFont="1" applyFill="1" applyBorder="1" applyAlignment="1">
      <alignment horizontal="center" vertical="center"/>
      <protection/>
    </xf>
    <xf numFmtId="7" fontId="27" fillId="26" borderId="22" xfId="59" applyNumberFormat="1" applyFont="1" applyFill="1" applyBorder="1" applyAlignment="1">
      <alignment horizontal="center" vertical="center"/>
      <protection/>
    </xf>
    <xf numFmtId="8" fontId="27" fillId="26" borderId="70" xfId="59" applyNumberFormat="1" applyFont="1" applyFill="1" applyBorder="1" applyAlignment="1">
      <alignment horizontal="center" vertical="center"/>
      <protection/>
    </xf>
    <xf numFmtId="8" fontId="27" fillId="26" borderId="71" xfId="59" applyNumberFormat="1" applyFont="1" applyFill="1" applyBorder="1" applyAlignment="1">
      <alignment horizontal="center" vertical="center"/>
      <protection/>
    </xf>
    <xf numFmtId="8" fontId="27" fillId="26" borderId="72" xfId="59" applyNumberFormat="1" applyFont="1" applyFill="1" applyBorder="1" applyAlignment="1">
      <alignment horizontal="center" vertical="center"/>
      <protection/>
    </xf>
    <xf numFmtId="0" fontId="23" fillId="0" borderId="23" xfId="59" applyFont="1" applyBorder="1" applyAlignment="1" applyProtection="1">
      <alignment horizontal="left"/>
      <protection locked="0"/>
    </xf>
    <xf numFmtId="0" fontId="23" fillId="0" borderId="44" xfId="59" applyFont="1" applyBorder="1" applyAlignment="1" applyProtection="1">
      <alignment horizontal="left"/>
      <protection locked="0"/>
    </xf>
    <xf numFmtId="0" fontId="23" fillId="0" borderId="49" xfId="59" applyFont="1" applyBorder="1" applyAlignment="1" applyProtection="1">
      <alignment horizontal="left"/>
      <protection locked="0"/>
    </xf>
    <xf numFmtId="0" fontId="7" fillId="29" borderId="68" xfId="59" applyFont="1" applyFill="1" applyBorder="1" applyAlignment="1">
      <alignment horizontal="center" vertical="center"/>
      <protection/>
    </xf>
    <xf numFmtId="0" fontId="7" fillId="29" borderId="42" xfId="59" applyFont="1" applyFill="1" applyBorder="1" applyAlignment="1">
      <alignment horizontal="center" vertical="center"/>
      <protection/>
    </xf>
    <xf numFmtId="0" fontId="7" fillId="29" borderId="43" xfId="59" applyFont="1" applyFill="1" applyBorder="1" applyAlignment="1">
      <alignment horizontal="center" vertical="center"/>
      <protection/>
    </xf>
    <xf numFmtId="0" fontId="27" fillId="0" borderId="52" xfId="59" applyFont="1" applyBorder="1" applyAlignment="1">
      <alignment horizontal="left"/>
      <protection/>
    </xf>
    <xf numFmtId="0" fontId="27" fillId="0" borderId="44" xfId="59" applyFont="1" applyBorder="1" applyAlignment="1">
      <alignment horizontal="left"/>
      <protection/>
    </xf>
    <xf numFmtId="0" fontId="27" fillId="0" borderId="45" xfId="59" applyFont="1" applyBorder="1" applyAlignment="1">
      <alignment horizontal="left"/>
      <protection/>
    </xf>
    <xf numFmtId="0" fontId="21" fillId="0" borderId="0" xfId="59" applyFont="1" applyFill="1" applyBorder="1" applyAlignment="1">
      <alignment horizontal="left" vertical="center" wrapText="1"/>
      <protection/>
    </xf>
    <xf numFmtId="0" fontId="24" fillId="0" borderId="0" xfId="59" applyFont="1" applyFill="1" applyBorder="1" applyAlignment="1">
      <alignment horizontal="center" vertical="center"/>
      <protection/>
    </xf>
    <xf numFmtId="0" fontId="27" fillId="0" borderId="0" xfId="59" applyFont="1" applyFill="1" applyBorder="1" applyAlignment="1">
      <alignment/>
      <protection/>
    </xf>
    <xf numFmtId="0" fontId="27" fillId="26" borderId="46" xfId="59" applyNumberFormat="1" applyFont="1" applyFill="1" applyBorder="1" applyAlignment="1" applyProtection="1">
      <alignment horizontal="justify" vertical="top" wrapText="1"/>
      <protection locked="0"/>
    </xf>
    <xf numFmtId="0" fontId="27" fillId="26" borderId="47" xfId="59" applyNumberFormat="1" applyFont="1" applyFill="1" applyBorder="1" applyAlignment="1" applyProtection="1">
      <alignment horizontal="justify" vertical="top" wrapText="1"/>
      <protection locked="0"/>
    </xf>
    <xf numFmtId="0" fontId="27" fillId="26" borderId="48" xfId="59" applyNumberFormat="1" applyFont="1" applyFill="1" applyBorder="1" applyAlignment="1" applyProtection="1">
      <alignment horizontal="justify" vertical="top" wrapText="1"/>
      <protection locked="0"/>
    </xf>
    <xf numFmtId="0" fontId="27" fillId="26" borderId="25" xfId="59" applyNumberFormat="1" applyFont="1" applyFill="1" applyBorder="1" applyAlignment="1" applyProtection="1">
      <alignment horizontal="justify" vertical="top" wrapText="1"/>
      <protection locked="0"/>
    </xf>
    <xf numFmtId="0" fontId="27" fillId="26" borderId="15" xfId="59" applyNumberFormat="1" applyFont="1" applyFill="1" applyBorder="1" applyAlignment="1" applyProtection="1">
      <alignment horizontal="justify" vertical="top" wrapText="1"/>
      <protection locked="0"/>
    </xf>
    <xf numFmtId="0" fontId="27" fillId="26" borderId="21" xfId="59" applyNumberFormat="1" applyFont="1" applyFill="1" applyBorder="1" applyAlignment="1" applyProtection="1">
      <alignment horizontal="justify" vertical="top" wrapText="1"/>
      <protection locked="0"/>
    </xf>
    <xf numFmtId="0" fontId="27" fillId="26" borderId="26" xfId="59" applyNumberFormat="1" applyFont="1" applyFill="1" applyBorder="1" applyAlignment="1" applyProtection="1">
      <alignment horizontal="justify" vertical="top" wrapText="1"/>
      <protection locked="0"/>
    </xf>
    <xf numFmtId="0" fontId="27" fillId="26" borderId="20" xfId="59" applyNumberFormat="1" applyFont="1" applyFill="1" applyBorder="1" applyAlignment="1" applyProtection="1">
      <alignment horizontal="justify" vertical="top" wrapText="1"/>
      <protection locked="0"/>
    </xf>
    <xf numFmtId="0" fontId="27" fillId="26" borderId="22" xfId="59" applyNumberFormat="1" applyFont="1" applyFill="1" applyBorder="1" applyAlignment="1" applyProtection="1">
      <alignment horizontal="justify" vertical="top" wrapText="1"/>
      <protection locked="0"/>
    </xf>
    <xf numFmtId="0" fontId="24" fillId="26" borderId="60" xfId="59" applyFont="1" applyFill="1" applyBorder="1" applyAlignment="1">
      <alignment horizontal="center" vertical="center"/>
      <protection/>
    </xf>
    <xf numFmtId="0" fontId="27" fillId="0" borderId="50" xfId="59" applyFont="1" applyBorder="1" applyAlignment="1">
      <alignment horizontal="left"/>
      <protection/>
    </xf>
    <xf numFmtId="0" fontId="27" fillId="0" borderId="65" xfId="59" applyFont="1" applyBorder="1" applyAlignment="1">
      <alignment horizontal="left"/>
      <protection/>
    </xf>
    <xf numFmtId="0" fontId="27" fillId="0" borderId="51" xfId="59" applyFont="1" applyBorder="1" applyAlignment="1">
      <alignment horizontal="left"/>
      <protection/>
    </xf>
    <xf numFmtId="0" fontId="23" fillId="0" borderId="64" xfId="59" applyFont="1" applyBorder="1" applyAlignment="1" applyProtection="1">
      <alignment horizontal="left"/>
      <protection locked="0"/>
    </xf>
    <xf numFmtId="0" fontId="23" fillId="0" borderId="65" xfId="59" applyFont="1" applyBorder="1" applyAlignment="1" applyProtection="1">
      <alignment horizontal="left"/>
      <protection locked="0"/>
    </xf>
    <xf numFmtId="0" fontId="23" fillId="0" borderId="66" xfId="59" applyFont="1" applyBorder="1" applyAlignment="1" applyProtection="1">
      <alignment horizontal="left"/>
      <protection locked="0"/>
    </xf>
    <xf numFmtId="0" fontId="24" fillId="29" borderId="18" xfId="59" applyFont="1" applyFill="1" applyBorder="1" applyAlignment="1">
      <alignment vertical="center"/>
      <protection/>
    </xf>
    <xf numFmtId="0" fontId="24" fillId="29" borderId="19" xfId="59" applyFont="1" applyFill="1" applyBorder="1" applyAlignment="1">
      <alignment vertical="center"/>
      <protection/>
    </xf>
    <xf numFmtId="0" fontId="6" fillId="0" borderId="19" xfId="0" applyFont="1" applyBorder="1" applyAlignment="1">
      <alignment vertical="center"/>
    </xf>
    <xf numFmtId="0" fontId="6" fillId="0" borderId="40" xfId="0" applyFont="1" applyBorder="1" applyAlignment="1">
      <alignment vertical="center"/>
    </xf>
    <xf numFmtId="0" fontId="23" fillId="26" borderId="19" xfId="59" applyFont="1" applyFill="1" applyBorder="1" applyAlignment="1">
      <alignment horizontal="left" vertical="center"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bo Box"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Custom wksht 090203" xfId="59"/>
    <cellStyle name="Normal_Prescriptive Jan09 1-29-09d LOCKED 4 REVIEW" xfId="60"/>
    <cellStyle name="Normal_Retro workbook" xfId="61"/>
    <cellStyle name="Normal_Retro workbook 1-20-09" xfId="62"/>
    <cellStyle name="Normal_Sure Bet Package_5-12-09" xfId="63"/>
    <cellStyle name="Note" xfId="64"/>
    <cellStyle name="Output" xfId="65"/>
    <cellStyle name="Percent" xfId="66"/>
    <cellStyle name="Title" xfId="67"/>
    <cellStyle name="Total" xfId="68"/>
    <cellStyle name="Warning Text" xfId="69"/>
  </cellStyles>
  <dxfs count="2">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33"/>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CC00"/>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emf" /><Relationship Id="rId3" Type="http://schemas.openxmlformats.org/officeDocument/2006/relationships/image" Target="../media/image8.emf" /><Relationship Id="rId4" Type="http://schemas.openxmlformats.org/officeDocument/2006/relationships/image" Target="../media/image7.emf" /><Relationship Id="rId5" Type="http://schemas.openxmlformats.org/officeDocument/2006/relationships/image" Target="../media/image9.emf" /><Relationship Id="rId6" Type="http://schemas.openxmlformats.org/officeDocument/2006/relationships/image" Target="../media/image6.emf" /><Relationship Id="rId7" Type="http://schemas.openxmlformats.org/officeDocument/2006/relationships/image" Target="../media/image1.emf" /><Relationship Id="rId8"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7</xdr:row>
      <xdr:rowOff>47625</xdr:rowOff>
    </xdr:from>
    <xdr:to>
      <xdr:col>7</xdr:col>
      <xdr:colOff>590550</xdr:colOff>
      <xdr:row>10</xdr:row>
      <xdr:rowOff>190500</xdr:rowOff>
    </xdr:to>
    <xdr:pic>
      <xdr:nvPicPr>
        <xdr:cNvPr id="1" name="Picture 13" descr="EEB_logo_20101"/>
        <xdr:cNvPicPr preferRelativeResize="1">
          <a:picLocks noChangeAspect="1"/>
        </xdr:cNvPicPr>
      </xdr:nvPicPr>
      <xdr:blipFill>
        <a:blip r:embed="rId1"/>
        <a:stretch>
          <a:fillRect/>
        </a:stretch>
      </xdr:blipFill>
      <xdr:spPr>
        <a:xfrm>
          <a:off x="2257425" y="1971675"/>
          <a:ext cx="4133850" cy="1171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133350</xdr:colOff>
      <xdr:row>4</xdr:row>
      <xdr:rowOff>28575</xdr:rowOff>
    </xdr:from>
    <xdr:to>
      <xdr:col>1</xdr:col>
      <xdr:colOff>1924050</xdr:colOff>
      <xdr:row>4</xdr:row>
      <xdr:rowOff>276225</xdr:rowOff>
    </xdr:to>
    <xdr:pic>
      <xdr:nvPicPr>
        <xdr:cNvPr id="1" name="CheckBox1"/>
        <xdr:cNvPicPr preferRelativeResize="1">
          <a:picLocks noChangeAspect="1"/>
        </xdr:cNvPicPr>
      </xdr:nvPicPr>
      <xdr:blipFill>
        <a:blip r:embed="rId1"/>
        <a:stretch>
          <a:fillRect/>
        </a:stretch>
      </xdr:blipFill>
      <xdr:spPr>
        <a:xfrm>
          <a:off x="1866900" y="1095375"/>
          <a:ext cx="1790700" cy="247650"/>
        </a:xfrm>
        <a:prstGeom prst="rect">
          <a:avLst/>
        </a:prstGeom>
        <a:noFill/>
        <a:ln w="9525" cmpd="sng">
          <a:noFill/>
        </a:ln>
      </xdr:spPr>
    </xdr:pic>
    <xdr:clientData/>
  </xdr:twoCellAnchor>
  <xdr:twoCellAnchor editAs="oneCell">
    <xdr:from>
      <xdr:col>1</xdr:col>
      <xdr:colOff>133350</xdr:colOff>
      <xdr:row>4</xdr:row>
      <xdr:rowOff>247650</xdr:rowOff>
    </xdr:from>
    <xdr:to>
      <xdr:col>2</xdr:col>
      <xdr:colOff>238125</xdr:colOff>
      <xdr:row>4</xdr:row>
      <xdr:rowOff>495300</xdr:rowOff>
    </xdr:to>
    <xdr:pic>
      <xdr:nvPicPr>
        <xdr:cNvPr id="2" name="CheckBox2"/>
        <xdr:cNvPicPr preferRelativeResize="1">
          <a:picLocks noChangeAspect="1"/>
        </xdr:cNvPicPr>
      </xdr:nvPicPr>
      <xdr:blipFill>
        <a:blip r:embed="rId2"/>
        <a:stretch>
          <a:fillRect/>
        </a:stretch>
      </xdr:blipFill>
      <xdr:spPr>
        <a:xfrm>
          <a:off x="1866900" y="1314450"/>
          <a:ext cx="2143125" cy="247650"/>
        </a:xfrm>
        <a:prstGeom prst="rect">
          <a:avLst/>
        </a:prstGeom>
        <a:noFill/>
        <a:ln w="9525" cmpd="sng">
          <a:noFill/>
        </a:ln>
      </xdr:spPr>
    </xdr:pic>
    <xdr:clientData/>
  </xdr:twoCellAnchor>
  <xdr:twoCellAnchor editAs="oneCell">
    <xdr:from>
      <xdr:col>2</xdr:col>
      <xdr:colOff>809625</xdr:colOff>
      <xdr:row>4</xdr:row>
      <xdr:rowOff>28575</xdr:rowOff>
    </xdr:from>
    <xdr:to>
      <xdr:col>3</xdr:col>
      <xdr:colOff>295275</xdr:colOff>
      <xdr:row>4</xdr:row>
      <xdr:rowOff>276225</xdr:rowOff>
    </xdr:to>
    <xdr:pic>
      <xdr:nvPicPr>
        <xdr:cNvPr id="3" name="CheckBox3"/>
        <xdr:cNvPicPr preferRelativeResize="1">
          <a:picLocks noChangeAspect="1"/>
        </xdr:cNvPicPr>
      </xdr:nvPicPr>
      <xdr:blipFill>
        <a:blip r:embed="rId3"/>
        <a:stretch>
          <a:fillRect/>
        </a:stretch>
      </xdr:blipFill>
      <xdr:spPr>
        <a:xfrm>
          <a:off x="4581525" y="1095375"/>
          <a:ext cx="1676400" cy="247650"/>
        </a:xfrm>
        <a:prstGeom prst="rect">
          <a:avLst/>
        </a:prstGeom>
        <a:noFill/>
        <a:ln w="9525" cmpd="sng">
          <a:noFill/>
        </a:ln>
      </xdr:spPr>
    </xdr:pic>
    <xdr:clientData/>
  </xdr:twoCellAnchor>
  <xdr:twoCellAnchor editAs="oneCell">
    <xdr:from>
      <xdr:col>2</xdr:col>
      <xdr:colOff>809625</xdr:colOff>
      <xdr:row>4</xdr:row>
      <xdr:rowOff>247650</xdr:rowOff>
    </xdr:from>
    <xdr:to>
      <xdr:col>3</xdr:col>
      <xdr:colOff>561975</xdr:colOff>
      <xdr:row>4</xdr:row>
      <xdr:rowOff>495300</xdr:rowOff>
    </xdr:to>
    <xdr:pic>
      <xdr:nvPicPr>
        <xdr:cNvPr id="4" name="CheckBox4"/>
        <xdr:cNvPicPr preferRelativeResize="1">
          <a:picLocks noChangeAspect="1"/>
        </xdr:cNvPicPr>
      </xdr:nvPicPr>
      <xdr:blipFill>
        <a:blip r:embed="rId4"/>
        <a:stretch>
          <a:fillRect/>
        </a:stretch>
      </xdr:blipFill>
      <xdr:spPr>
        <a:xfrm>
          <a:off x="4581525" y="1314450"/>
          <a:ext cx="1943100" cy="247650"/>
        </a:xfrm>
        <a:prstGeom prst="rect">
          <a:avLst/>
        </a:prstGeom>
        <a:noFill/>
        <a:ln w="9525" cmpd="sng">
          <a:noFill/>
        </a:ln>
      </xdr:spPr>
    </xdr:pic>
    <xdr:clientData/>
  </xdr:twoCellAnchor>
  <xdr:twoCellAnchor editAs="oneCell">
    <xdr:from>
      <xdr:col>3</xdr:col>
      <xdr:colOff>1228725</xdr:colOff>
      <xdr:row>4</xdr:row>
      <xdr:rowOff>28575</xdr:rowOff>
    </xdr:from>
    <xdr:to>
      <xdr:col>3</xdr:col>
      <xdr:colOff>1981200</xdr:colOff>
      <xdr:row>4</xdr:row>
      <xdr:rowOff>276225</xdr:rowOff>
    </xdr:to>
    <xdr:pic>
      <xdr:nvPicPr>
        <xdr:cNvPr id="5" name="CheckBox5"/>
        <xdr:cNvPicPr preferRelativeResize="1">
          <a:picLocks noChangeAspect="1"/>
        </xdr:cNvPicPr>
      </xdr:nvPicPr>
      <xdr:blipFill>
        <a:blip r:embed="rId5"/>
        <a:stretch>
          <a:fillRect/>
        </a:stretch>
      </xdr:blipFill>
      <xdr:spPr>
        <a:xfrm>
          <a:off x="7191375" y="1095375"/>
          <a:ext cx="752475" cy="247650"/>
        </a:xfrm>
        <a:prstGeom prst="rect">
          <a:avLst/>
        </a:prstGeom>
        <a:noFill/>
        <a:ln w="9525" cmpd="sng">
          <a:noFill/>
        </a:ln>
      </xdr:spPr>
    </xdr:pic>
    <xdr:clientData/>
  </xdr:twoCellAnchor>
  <xdr:twoCellAnchor editAs="oneCell">
    <xdr:from>
      <xdr:col>3</xdr:col>
      <xdr:colOff>1228725</xdr:colOff>
      <xdr:row>4</xdr:row>
      <xdr:rowOff>257175</xdr:rowOff>
    </xdr:from>
    <xdr:to>
      <xdr:col>3</xdr:col>
      <xdr:colOff>1905000</xdr:colOff>
      <xdr:row>4</xdr:row>
      <xdr:rowOff>504825</xdr:rowOff>
    </xdr:to>
    <xdr:pic>
      <xdr:nvPicPr>
        <xdr:cNvPr id="6" name="CheckBox6"/>
        <xdr:cNvPicPr preferRelativeResize="1">
          <a:picLocks noChangeAspect="1"/>
        </xdr:cNvPicPr>
      </xdr:nvPicPr>
      <xdr:blipFill>
        <a:blip r:embed="rId6"/>
        <a:stretch>
          <a:fillRect/>
        </a:stretch>
      </xdr:blipFill>
      <xdr:spPr>
        <a:xfrm>
          <a:off x="7191375" y="1323975"/>
          <a:ext cx="676275" cy="247650"/>
        </a:xfrm>
        <a:prstGeom prst="rect">
          <a:avLst/>
        </a:prstGeom>
        <a:noFill/>
        <a:ln w="9525" cmpd="sng">
          <a:noFill/>
        </a:ln>
      </xdr:spPr>
    </xdr:pic>
    <xdr:clientData/>
  </xdr:twoCellAnchor>
  <xdr:twoCellAnchor editAs="oneCell">
    <xdr:from>
      <xdr:col>1</xdr:col>
      <xdr:colOff>381000</xdr:colOff>
      <xdr:row>6</xdr:row>
      <xdr:rowOff>47625</xdr:rowOff>
    </xdr:from>
    <xdr:to>
      <xdr:col>1</xdr:col>
      <xdr:colOff>1590675</xdr:colOff>
      <xdr:row>6</xdr:row>
      <xdr:rowOff>304800</xdr:rowOff>
    </xdr:to>
    <xdr:pic>
      <xdr:nvPicPr>
        <xdr:cNvPr id="7" name="CheckBox7"/>
        <xdr:cNvPicPr preferRelativeResize="1">
          <a:picLocks noChangeAspect="1"/>
        </xdr:cNvPicPr>
      </xdr:nvPicPr>
      <xdr:blipFill>
        <a:blip r:embed="rId7"/>
        <a:stretch>
          <a:fillRect/>
        </a:stretch>
      </xdr:blipFill>
      <xdr:spPr>
        <a:xfrm>
          <a:off x="2114550" y="1933575"/>
          <a:ext cx="1209675" cy="257175"/>
        </a:xfrm>
        <a:prstGeom prst="rect">
          <a:avLst/>
        </a:prstGeom>
        <a:noFill/>
        <a:ln w="9525" cmpd="sng">
          <a:noFill/>
        </a:ln>
      </xdr:spPr>
    </xdr:pic>
    <xdr:clientData/>
  </xdr:twoCellAnchor>
  <xdr:twoCellAnchor editAs="oneCell">
    <xdr:from>
      <xdr:col>2</xdr:col>
      <xdr:colOff>28575</xdr:colOff>
      <xdr:row>6</xdr:row>
      <xdr:rowOff>57150</xdr:rowOff>
    </xdr:from>
    <xdr:to>
      <xdr:col>2</xdr:col>
      <xdr:colOff>1238250</xdr:colOff>
      <xdr:row>6</xdr:row>
      <xdr:rowOff>314325</xdr:rowOff>
    </xdr:to>
    <xdr:pic>
      <xdr:nvPicPr>
        <xdr:cNvPr id="8" name="CheckBox8"/>
        <xdr:cNvPicPr preferRelativeResize="1">
          <a:picLocks noChangeAspect="1"/>
        </xdr:cNvPicPr>
      </xdr:nvPicPr>
      <xdr:blipFill>
        <a:blip r:embed="rId8"/>
        <a:stretch>
          <a:fillRect/>
        </a:stretch>
      </xdr:blipFill>
      <xdr:spPr>
        <a:xfrm>
          <a:off x="3800475" y="1943100"/>
          <a:ext cx="1209675" cy="257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26</xdr:row>
      <xdr:rowOff>0</xdr:rowOff>
    </xdr:from>
    <xdr:to>
      <xdr:col>8</xdr:col>
      <xdr:colOff>542925</xdr:colOff>
      <xdr:row>26</xdr:row>
      <xdr:rowOff>0</xdr:rowOff>
    </xdr:to>
    <xdr:sp>
      <xdr:nvSpPr>
        <xdr:cNvPr id="1" name="Text Box 2"/>
        <xdr:cNvSpPr txBox="1">
          <a:spLocks noChangeArrowheads="1"/>
        </xdr:cNvSpPr>
      </xdr:nvSpPr>
      <xdr:spPr>
        <a:xfrm>
          <a:off x="228600" y="9029700"/>
          <a:ext cx="13230225" cy="0"/>
        </a:xfrm>
        <a:prstGeom prst="rect">
          <a:avLst/>
        </a:prstGeom>
        <a:solidFill>
          <a:srgbClr val="FFFFFF"/>
        </a:solidFill>
        <a:ln w="9525" cmpd="sng">
          <a:noFill/>
        </a:ln>
      </xdr:spPr>
      <xdr:txBody>
        <a:bodyPr vertOverflow="clip" wrap="square" lIns="36576" tIns="22860" rIns="0" bIns="0"/>
        <a:p>
          <a:pPr algn="l">
            <a:defRPr/>
          </a:pPr>
          <a:r>
            <a:rPr lang="en-US" cap="none" sz="1200" b="0" i="0" u="sng" baseline="0">
              <a:solidFill>
                <a:srgbClr val="000000"/>
              </a:solidFill>
            </a:rPr>
            <a:t>s</a:t>
          </a:r>
        </a:p>
      </xdr:txBody>
    </xdr:sp>
    <xdr:clientData/>
  </xdr:twoCellAnchor>
  <xdr:twoCellAnchor>
    <xdr:from>
      <xdr:col>1</xdr:col>
      <xdr:colOff>161925</xdr:colOff>
      <xdr:row>56</xdr:row>
      <xdr:rowOff>0</xdr:rowOff>
    </xdr:from>
    <xdr:to>
      <xdr:col>2</xdr:col>
      <xdr:colOff>304800</xdr:colOff>
      <xdr:row>56</xdr:row>
      <xdr:rowOff>0</xdr:rowOff>
    </xdr:to>
    <xdr:sp>
      <xdr:nvSpPr>
        <xdr:cNvPr id="2" name="Text Box 5"/>
        <xdr:cNvSpPr txBox="1">
          <a:spLocks noChangeArrowheads="1"/>
        </xdr:cNvSpPr>
      </xdr:nvSpPr>
      <xdr:spPr>
        <a:xfrm>
          <a:off x="8724900" y="18488025"/>
          <a:ext cx="752475" cy="0"/>
        </a:xfrm>
        <a:prstGeom prst="rect">
          <a:avLst/>
        </a:prstGeom>
        <a:solidFill>
          <a:srgbClr val="FFFFFF"/>
        </a:solidFill>
        <a:ln w="9525" cmpd="sng">
          <a:noFill/>
        </a:ln>
      </xdr:spPr>
      <xdr:txBody>
        <a:bodyPr vertOverflow="clip" wrap="square"/>
        <a:p>
          <a:pPr algn="ctr">
            <a:defRPr/>
          </a:pPr>
          <a:r>
            <a:rPr lang="en-US" cap="none" sz="1300" b="1"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180975</xdr:colOff>
      <xdr:row>28</xdr:row>
      <xdr:rowOff>114300</xdr:rowOff>
    </xdr:from>
    <xdr:ext cx="190500" cy="257175"/>
    <xdr:sp fLocksText="0">
      <xdr:nvSpPr>
        <xdr:cNvPr id="1" name="Text Box 1"/>
        <xdr:cNvSpPr txBox="1">
          <a:spLocks noChangeArrowheads="1"/>
        </xdr:cNvSpPr>
      </xdr:nvSpPr>
      <xdr:spPr>
        <a:xfrm>
          <a:off x="2514600" y="6315075"/>
          <a:ext cx="1905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phenderson/Local%20Settings/i79562/Local%20Settings/Temporary%20Internet%20Files/phenderson/phenderson/Local%20Settings/Temporary%20Internet%20Files/OLK82/Retrofit%20Application%203122009.xls" TargetMode="External" /><Relationship Id="rId2" Type="http://schemas.openxmlformats.org/officeDocument/2006/relationships/hyperlink" Target="http://progress-energy.com/carolinasBusiness"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progress-energy.com/custservice/carbusiness/efficiency/programs/eebiz/CIG_Policies_Procedures.pdf" TargetMode="External" /><Relationship Id="rId2" Type="http://schemas.openxmlformats.org/officeDocument/2006/relationships/drawing" Target="../drawings/drawing3.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
    <tabColor theme="0" tint="-0.04997999966144562"/>
    <pageSetUpPr fitToPage="1"/>
  </sheetPr>
  <dimension ref="A1:L35"/>
  <sheetViews>
    <sheetView zoomScaleSheetLayoutView="100" workbookViewId="0" topLeftCell="A19">
      <selection activeCell="A35" sqref="A35:I35"/>
    </sheetView>
  </sheetViews>
  <sheetFormatPr defaultColWidth="9.140625" defaultRowHeight="15"/>
  <cols>
    <col min="1" max="1" width="32.140625" style="33" customWidth="1"/>
    <col min="2" max="8" width="9.140625" style="33" customWidth="1"/>
    <col min="9" max="9" width="32.28125" style="33" customWidth="1"/>
    <col min="10" max="16384" width="9.140625" style="33" customWidth="1"/>
  </cols>
  <sheetData>
    <row r="1" spans="1:9" ht="30" customHeight="1" thickBot="1">
      <c r="A1" s="289" t="s">
        <v>150</v>
      </c>
      <c r="B1" s="290"/>
      <c r="C1" s="290"/>
      <c r="D1" s="290"/>
      <c r="E1" s="290"/>
      <c r="F1" s="290"/>
      <c r="G1" s="290"/>
      <c r="H1" s="290"/>
      <c r="I1" s="291"/>
    </row>
    <row r="2" spans="1:9" ht="13.5" thickBot="1">
      <c r="A2" s="292"/>
      <c r="B2" s="292"/>
      <c r="C2" s="292"/>
      <c r="D2" s="292"/>
      <c r="E2" s="292"/>
      <c r="F2" s="292"/>
      <c r="G2" s="292"/>
      <c r="H2" s="292"/>
      <c r="I2" s="292"/>
    </row>
    <row r="3" spans="1:9" ht="28.5" customHeight="1" thickBot="1">
      <c r="A3" s="289" t="s">
        <v>151</v>
      </c>
      <c r="B3" s="290"/>
      <c r="C3" s="290"/>
      <c r="D3" s="290"/>
      <c r="E3" s="290"/>
      <c r="F3" s="290"/>
      <c r="G3" s="290"/>
      <c r="H3" s="290"/>
      <c r="I3" s="291"/>
    </row>
    <row r="4" spans="1:9" ht="18.75" customHeight="1">
      <c r="A4" s="45"/>
      <c r="B4" s="45"/>
      <c r="C4" s="45"/>
      <c r="D4" s="45"/>
      <c r="E4" s="45"/>
      <c r="F4" s="45"/>
      <c r="G4" s="45"/>
      <c r="H4" s="45"/>
      <c r="I4" s="45"/>
    </row>
    <row r="5" spans="1:9" ht="18.75" customHeight="1">
      <c r="A5" s="45"/>
      <c r="B5" s="45"/>
      <c r="C5" s="45"/>
      <c r="D5" s="45"/>
      <c r="E5" s="45"/>
      <c r="F5" s="45"/>
      <c r="G5" s="45"/>
      <c r="H5" s="45"/>
      <c r="I5" s="45"/>
    </row>
    <row r="6" spans="1:9" ht="18.75" customHeight="1">
      <c r="A6" s="45"/>
      <c r="B6" s="45"/>
      <c r="C6" s="45"/>
      <c r="D6" s="45"/>
      <c r="E6" s="45"/>
      <c r="F6" s="45"/>
      <c r="G6" s="45"/>
      <c r="H6" s="45"/>
      <c r="I6" s="45"/>
    </row>
    <row r="7" spans="1:9" ht="23.25">
      <c r="A7" s="281" t="s">
        <v>153</v>
      </c>
      <c r="B7" s="293"/>
      <c r="C7" s="293"/>
      <c r="D7" s="293"/>
      <c r="E7" s="293"/>
      <c r="F7" s="293"/>
      <c r="G7" s="293"/>
      <c r="H7" s="293"/>
      <c r="I7" s="293"/>
    </row>
    <row r="8" spans="1:9" ht="49.5" customHeight="1">
      <c r="A8" s="46"/>
      <c r="B8" s="46"/>
      <c r="C8" s="294"/>
      <c r="D8" s="294"/>
      <c r="E8" s="294"/>
      <c r="F8" s="294"/>
      <c r="G8" s="294"/>
      <c r="H8" s="46"/>
      <c r="I8" s="46"/>
    </row>
    <row r="9" spans="1:9" ht="15.75" customHeight="1">
      <c r="A9" s="46"/>
      <c r="B9" s="46"/>
      <c r="C9" s="47"/>
      <c r="D9" s="47"/>
      <c r="E9" s="47"/>
      <c r="F9" s="47"/>
      <c r="G9" s="47"/>
      <c r="H9" s="46"/>
      <c r="I9" s="46"/>
    </row>
    <row r="10" spans="1:9" ht="15.75" customHeight="1">
      <c r="A10" s="46"/>
      <c r="B10" s="46"/>
      <c r="C10" s="47"/>
      <c r="D10" s="47"/>
      <c r="E10" s="47"/>
      <c r="F10" s="47"/>
      <c r="G10" s="47"/>
      <c r="H10" s="46"/>
      <c r="I10" s="46"/>
    </row>
    <row r="11" spans="1:9" ht="15.75" customHeight="1">
      <c r="A11" s="46"/>
      <c r="B11" s="46"/>
      <c r="C11" s="47"/>
      <c r="D11" s="47"/>
      <c r="E11" s="47"/>
      <c r="F11" s="47"/>
      <c r="G11" s="47"/>
      <c r="H11" s="46"/>
      <c r="I11" s="46"/>
    </row>
    <row r="12" spans="1:9" s="40" customFormat="1" ht="39" customHeight="1">
      <c r="A12" s="295" t="s">
        <v>378</v>
      </c>
      <c r="B12" s="295"/>
      <c r="C12" s="295"/>
      <c r="D12" s="295"/>
      <c r="E12" s="295"/>
      <c r="F12" s="295"/>
      <c r="G12" s="295"/>
      <c r="H12" s="295"/>
      <c r="I12" s="295"/>
    </row>
    <row r="13" spans="1:9" ht="21" customHeight="1">
      <c r="A13" s="48"/>
      <c r="B13" s="48"/>
      <c r="C13" s="48"/>
      <c r="D13" s="48"/>
      <c r="E13" s="48"/>
      <c r="F13" s="48"/>
      <c r="G13" s="48"/>
      <c r="H13" s="48"/>
      <c r="I13" s="48"/>
    </row>
    <row r="14" spans="1:9" ht="21" customHeight="1">
      <c r="A14" s="48"/>
      <c r="B14" s="48"/>
      <c r="C14" s="48"/>
      <c r="D14" s="48"/>
      <c r="E14" s="48"/>
      <c r="F14" s="48"/>
      <c r="G14" s="48"/>
      <c r="H14" s="48"/>
      <c r="I14" s="48"/>
    </row>
    <row r="15" spans="1:9" s="39" customFormat="1" ht="30" customHeight="1">
      <c r="A15" s="280" t="s">
        <v>162</v>
      </c>
      <c r="B15" s="281"/>
      <c r="C15" s="281"/>
      <c r="D15" s="281"/>
      <c r="E15" s="281"/>
      <c r="F15" s="281"/>
      <c r="G15" s="281"/>
      <c r="H15" s="281"/>
      <c r="I15" s="281"/>
    </row>
    <row r="16" spans="1:9" s="39" customFormat="1" ht="30" customHeight="1">
      <c r="A16" s="280" t="s">
        <v>154</v>
      </c>
      <c r="B16" s="281"/>
      <c r="C16" s="281"/>
      <c r="D16" s="281"/>
      <c r="E16" s="281"/>
      <c r="F16" s="281"/>
      <c r="G16" s="281"/>
      <c r="H16" s="281"/>
      <c r="I16" s="281"/>
    </row>
    <row r="17" spans="1:9" s="39" customFormat="1" ht="30" customHeight="1">
      <c r="A17" s="296" t="s">
        <v>32</v>
      </c>
      <c r="B17" s="296"/>
      <c r="C17" s="296"/>
      <c r="D17" s="296"/>
      <c r="E17" s="296"/>
      <c r="F17" s="296"/>
      <c r="G17" s="296"/>
      <c r="H17" s="296"/>
      <c r="I17" s="296"/>
    </row>
    <row r="18" spans="1:9" s="39" customFormat="1" ht="30" customHeight="1">
      <c r="A18" s="280" t="s">
        <v>144</v>
      </c>
      <c r="B18" s="281"/>
      <c r="C18" s="281"/>
      <c r="D18" s="281"/>
      <c r="E18" s="281"/>
      <c r="F18" s="281"/>
      <c r="G18" s="281"/>
      <c r="H18" s="281"/>
      <c r="I18" s="281"/>
    </row>
    <row r="19" spans="1:9" s="39" customFormat="1" ht="30" customHeight="1">
      <c r="A19" s="281" t="s">
        <v>145</v>
      </c>
      <c r="B19" s="281"/>
      <c r="C19" s="281"/>
      <c r="D19" s="281"/>
      <c r="E19" s="281"/>
      <c r="F19" s="281"/>
      <c r="G19" s="281"/>
      <c r="H19" s="281"/>
      <c r="I19" s="281"/>
    </row>
    <row r="20" spans="1:9" s="39" customFormat="1" ht="30" customHeight="1">
      <c r="A20" s="297" t="s">
        <v>32</v>
      </c>
      <c r="B20" s="297"/>
      <c r="C20" s="297"/>
      <c r="D20" s="297"/>
      <c r="E20" s="297"/>
      <c r="F20" s="297"/>
      <c r="G20" s="297"/>
      <c r="H20" s="297"/>
      <c r="I20" s="297"/>
    </row>
    <row r="21" spans="1:9" s="39" customFormat="1" ht="30" customHeight="1">
      <c r="A21" s="280" t="s">
        <v>379</v>
      </c>
      <c r="B21" s="281"/>
      <c r="C21" s="281"/>
      <c r="D21" s="281"/>
      <c r="E21" s="281"/>
      <c r="F21" s="281"/>
      <c r="G21" s="281"/>
      <c r="H21" s="281"/>
      <c r="I21" s="281"/>
    </row>
    <row r="22" spans="1:9" s="39" customFormat="1" ht="22.5" customHeight="1">
      <c r="A22" s="283"/>
      <c r="B22" s="284"/>
      <c r="C22" s="284"/>
      <c r="D22" s="284"/>
      <c r="E22" s="284"/>
      <c r="F22" s="284"/>
      <c r="G22" s="284"/>
      <c r="H22" s="284"/>
      <c r="I22" s="284"/>
    </row>
    <row r="23" spans="1:9" ht="22.5" customHeight="1">
      <c r="A23" s="287"/>
      <c r="B23" s="288"/>
      <c r="C23" s="288"/>
      <c r="D23" s="288"/>
      <c r="E23" s="288"/>
      <c r="F23" s="288"/>
      <c r="G23" s="288"/>
      <c r="H23" s="288"/>
      <c r="I23" s="288"/>
    </row>
    <row r="24" spans="1:9" ht="22.5" customHeight="1">
      <c r="A24" s="46"/>
      <c r="B24" s="46"/>
      <c r="C24" s="46"/>
      <c r="D24" s="46"/>
      <c r="E24" s="46"/>
      <c r="F24" s="46"/>
      <c r="G24" s="46"/>
      <c r="H24" s="46"/>
      <c r="I24" s="46"/>
    </row>
    <row r="25" spans="1:9" ht="22.5" customHeight="1">
      <c r="A25" s="285" t="s">
        <v>15</v>
      </c>
      <c r="B25" s="282"/>
      <c r="C25" s="282"/>
      <c r="D25" s="282"/>
      <c r="E25" s="282"/>
      <c r="F25" s="282"/>
      <c r="G25" s="282"/>
      <c r="H25" s="282"/>
      <c r="I25" s="282"/>
    </row>
    <row r="26" spans="1:9" ht="22.5" customHeight="1">
      <c r="A26" s="222"/>
      <c r="B26" s="223"/>
      <c r="C26" s="223"/>
      <c r="D26" s="223"/>
      <c r="E26" s="223"/>
      <c r="F26" s="223"/>
      <c r="G26" s="223"/>
      <c r="H26" s="223"/>
      <c r="I26" s="223"/>
    </row>
    <row r="27" spans="1:9" ht="22.5" customHeight="1">
      <c r="A27" s="285" t="s">
        <v>367</v>
      </c>
      <c r="B27" s="282"/>
      <c r="C27" s="282"/>
      <c r="D27" s="282"/>
      <c r="E27" s="282" t="s">
        <v>163</v>
      </c>
      <c r="F27" s="282"/>
      <c r="G27" s="282"/>
      <c r="H27" s="282"/>
      <c r="I27" s="282"/>
    </row>
    <row r="28" spans="1:9" ht="22.5" customHeight="1">
      <c r="A28" s="222"/>
      <c r="B28" s="223"/>
      <c r="C28" s="223"/>
      <c r="D28" s="223"/>
      <c r="E28" s="223"/>
      <c r="F28" s="223"/>
      <c r="G28" s="223"/>
      <c r="H28" s="223"/>
      <c r="I28" s="223"/>
    </row>
    <row r="29" spans="1:9" ht="22.5" customHeight="1">
      <c r="A29" s="282" t="s">
        <v>165</v>
      </c>
      <c r="B29" s="282"/>
      <c r="C29" s="282"/>
      <c r="D29" s="282"/>
      <c r="E29" s="282"/>
      <c r="F29" s="282"/>
      <c r="G29" s="282"/>
      <c r="H29" s="282"/>
      <c r="I29" s="282"/>
    </row>
    <row r="30" spans="1:9" ht="22.5" customHeight="1">
      <c r="A30" s="223"/>
      <c r="B30" s="223"/>
      <c r="C30" s="223"/>
      <c r="D30" s="223"/>
      <c r="E30" s="223"/>
      <c r="F30" s="223"/>
      <c r="G30" s="223"/>
      <c r="H30" s="223"/>
      <c r="I30" s="223"/>
    </row>
    <row r="31" spans="1:9" ht="22.5" customHeight="1">
      <c r="A31" s="285" t="s">
        <v>164</v>
      </c>
      <c r="B31" s="282"/>
      <c r="C31" s="282"/>
      <c r="D31" s="282"/>
      <c r="E31" s="282"/>
      <c r="F31" s="282"/>
      <c r="G31" s="282"/>
      <c r="H31" s="282"/>
      <c r="I31" s="282"/>
    </row>
    <row r="32" spans="1:9" ht="22.5" customHeight="1">
      <c r="A32" s="282"/>
      <c r="B32" s="282"/>
      <c r="C32" s="282"/>
      <c r="D32" s="282"/>
      <c r="E32" s="282"/>
      <c r="F32" s="282"/>
      <c r="G32" s="282"/>
      <c r="H32" s="282"/>
      <c r="I32" s="282"/>
    </row>
    <row r="33" spans="1:9" ht="22.5" customHeight="1">
      <c r="A33" s="282"/>
      <c r="B33" s="282"/>
      <c r="C33" s="282"/>
      <c r="D33" s="282"/>
      <c r="E33" s="282"/>
      <c r="F33" s="282"/>
      <c r="G33" s="282"/>
      <c r="H33" s="282"/>
      <c r="I33" s="282"/>
    </row>
    <row r="34" spans="1:9" ht="22.5" customHeight="1">
      <c r="A34" s="286"/>
      <c r="B34" s="286"/>
      <c r="C34" s="286"/>
      <c r="D34" s="286"/>
      <c r="E34" s="286"/>
      <c r="F34" s="286"/>
      <c r="G34" s="286"/>
      <c r="H34" s="286"/>
      <c r="I34" s="286"/>
    </row>
    <row r="35" spans="1:12" ht="15">
      <c r="A35" s="279" t="s">
        <v>368</v>
      </c>
      <c r="B35" s="279"/>
      <c r="C35" s="279"/>
      <c r="D35" s="279"/>
      <c r="E35" s="279"/>
      <c r="F35" s="279"/>
      <c r="G35" s="279"/>
      <c r="H35" s="279"/>
      <c r="I35" s="279"/>
      <c r="J35" s="215"/>
      <c r="K35" s="215"/>
      <c r="L35" s="215"/>
    </row>
  </sheetData>
  <sheetProtection password="CA75" sheet="1" objects="1" selectLockedCells="1"/>
  <mergeCells count="21">
    <mergeCell ref="A17:I17"/>
    <mergeCell ref="A15:I15"/>
    <mergeCell ref="A16:I16"/>
    <mergeCell ref="A18:I18"/>
    <mergeCell ref="A20:I20"/>
    <mergeCell ref="A19:I19"/>
    <mergeCell ref="A1:I1"/>
    <mergeCell ref="A2:I2"/>
    <mergeCell ref="A3:I3"/>
    <mergeCell ref="A7:I7"/>
    <mergeCell ref="C8:G8"/>
    <mergeCell ref="A12:I12"/>
    <mergeCell ref="A35:I35"/>
    <mergeCell ref="A21:I21"/>
    <mergeCell ref="A29:I29"/>
    <mergeCell ref="A22:I22"/>
    <mergeCell ref="A25:I25"/>
    <mergeCell ref="A34:I34"/>
    <mergeCell ref="A23:I23"/>
    <mergeCell ref="A31:I33"/>
    <mergeCell ref="A27:I27"/>
  </mergeCells>
  <hyperlinks>
    <hyperlink ref="A35:I35" location="'Application Agreement'!A1" tooltip="Return to the Application Agreement worksheet" display="Return to Application Agreement page"/>
    <hyperlink ref="A16:I16" r:id="rId1" display="../../../../phenderson/Local Settings/i79562/Local Settings/Temporary Internet Files/phenderson/phenderson/Local Settings/Temporary Internet Files/OLK82/Retrofit Application 3122009.xls"/>
    <hyperlink ref="A16" r:id="rId2" display="http://progress-energy.com/carolinasBusiness"/>
  </hyperlinks>
  <printOptions horizontalCentered="1"/>
  <pageMargins left="0.5" right="0.5" top="1" bottom="1" header="0.5" footer="0.5"/>
  <pageSetup fitToHeight="1" fitToWidth="1" horizontalDpi="600" verticalDpi="600" orientation="portrait" scale="74" r:id="rId4"/>
  <headerFooter alignWithMargins="0">
    <oddFooter>&amp;LVer. 4.1 Rev. 06.02.10&amp;C&amp;A&amp;R&amp;P</oddFooter>
  </headerFooter>
  <drawing r:id="rId3"/>
</worksheet>
</file>

<file path=xl/worksheets/sheet10.xml><?xml version="1.0" encoding="utf-8"?>
<worksheet xmlns="http://schemas.openxmlformats.org/spreadsheetml/2006/main" xmlns:r="http://schemas.openxmlformats.org/officeDocument/2006/relationships">
  <sheetPr codeName="Sheet11">
    <tabColor theme="8" tint="0.7999799847602844"/>
    <pageSetUpPr fitToPage="1"/>
  </sheetPr>
  <dimension ref="A1:L46"/>
  <sheetViews>
    <sheetView workbookViewId="0" topLeftCell="A1">
      <selection activeCell="E5" sqref="E5:F5"/>
    </sheetView>
  </sheetViews>
  <sheetFormatPr defaultColWidth="9.140625" defaultRowHeight="15"/>
  <cols>
    <col min="1" max="2" width="11.421875" style="29" customWidth="1"/>
    <col min="3" max="3" width="2.8515625" style="29" customWidth="1"/>
    <col min="4" max="4" width="24.140625" style="29" customWidth="1"/>
    <col min="5" max="9" width="15.7109375" style="29" customWidth="1"/>
    <col min="10" max="16384" width="9.140625" style="29" customWidth="1"/>
  </cols>
  <sheetData>
    <row r="1" spans="1:10" ht="30" customHeight="1" thickBot="1">
      <c r="A1" s="289" t="s">
        <v>330</v>
      </c>
      <c r="B1" s="290"/>
      <c r="C1" s="290"/>
      <c r="D1" s="290"/>
      <c r="E1" s="290"/>
      <c r="F1" s="290"/>
      <c r="G1" s="290"/>
      <c r="H1" s="290"/>
      <c r="I1" s="291"/>
      <c r="J1" s="28"/>
    </row>
    <row r="2" spans="1:12" ht="26.25" customHeight="1" thickBot="1">
      <c r="A2" s="593" t="s">
        <v>14</v>
      </c>
      <c r="B2" s="593"/>
      <c r="C2" s="593"/>
      <c r="D2" s="593"/>
      <c r="E2" s="593"/>
      <c r="F2" s="593"/>
      <c r="G2" s="593"/>
      <c r="H2" s="593"/>
      <c r="I2" s="593"/>
      <c r="J2" s="30"/>
      <c r="K2" s="30"/>
      <c r="L2" s="30"/>
    </row>
    <row r="3" spans="1:9" ht="16.5" thickBot="1">
      <c r="A3" s="589" t="s">
        <v>331</v>
      </c>
      <c r="B3" s="590"/>
      <c r="C3" s="590"/>
      <c r="D3" s="590"/>
      <c r="E3" s="590"/>
      <c r="F3" s="590"/>
      <c r="G3" s="590"/>
      <c r="H3" s="591"/>
      <c r="I3" s="592"/>
    </row>
    <row r="4" spans="1:9" ht="15" customHeight="1" thickBot="1">
      <c r="A4" s="542" t="s">
        <v>332</v>
      </c>
      <c r="B4" s="582"/>
      <c r="C4" s="582"/>
      <c r="D4" s="543"/>
      <c r="E4" s="542" t="s">
        <v>333</v>
      </c>
      <c r="F4" s="543"/>
      <c r="G4" s="188" t="s">
        <v>334</v>
      </c>
      <c r="H4" s="542" t="s">
        <v>287</v>
      </c>
      <c r="I4" s="543"/>
    </row>
    <row r="5" spans="1:12" ht="15" customHeight="1" thickBot="1">
      <c r="A5" s="573"/>
      <c r="B5" s="574"/>
      <c r="C5" s="574"/>
      <c r="D5" s="575"/>
      <c r="E5" s="546"/>
      <c r="F5" s="547"/>
      <c r="G5" s="558">
        <v>0.08</v>
      </c>
      <c r="H5" s="552">
        <f>IF((E5*G5)&gt;(0.75*E9),(0.75*E9),(E5*G5))</f>
        <v>0</v>
      </c>
      <c r="I5" s="553"/>
      <c r="L5" s="35"/>
    </row>
    <row r="6" spans="1:9" ht="15" customHeight="1" thickBot="1">
      <c r="A6" s="576"/>
      <c r="B6" s="577"/>
      <c r="C6" s="577"/>
      <c r="D6" s="578"/>
      <c r="E6" s="548" t="s">
        <v>335</v>
      </c>
      <c r="F6" s="549"/>
      <c r="G6" s="559"/>
      <c r="H6" s="554"/>
      <c r="I6" s="555"/>
    </row>
    <row r="7" spans="1:9" ht="15" customHeight="1" thickBot="1">
      <c r="A7" s="576"/>
      <c r="B7" s="577"/>
      <c r="C7" s="577"/>
      <c r="D7" s="578"/>
      <c r="E7" s="550"/>
      <c r="F7" s="551"/>
      <c r="G7" s="559"/>
      <c r="H7" s="554"/>
      <c r="I7" s="555"/>
    </row>
    <row r="8" spans="1:9" ht="15" customHeight="1" thickBot="1">
      <c r="A8" s="576"/>
      <c r="B8" s="577"/>
      <c r="C8" s="577"/>
      <c r="D8" s="578"/>
      <c r="E8" s="548" t="s">
        <v>336</v>
      </c>
      <c r="F8" s="549"/>
      <c r="G8" s="559"/>
      <c r="H8" s="554"/>
      <c r="I8" s="555"/>
    </row>
    <row r="9" spans="1:9" ht="15" customHeight="1" thickBot="1">
      <c r="A9" s="579"/>
      <c r="B9" s="580"/>
      <c r="C9" s="580"/>
      <c r="D9" s="581"/>
      <c r="E9" s="544"/>
      <c r="F9" s="545"/>
      <c r="G9" s="560"/>
      <c r="H9" s="556"/>
      <c r="I9" s="557"/>
    </row>
    <row r="10" spans="1:9" ht="6" customHeight="1" thickBot="1">
      <c r="A10" s="189"/>
      <c r="B10" s="189"/>
      <c r="C10" s="189"/>
      <c r="D10" s="189"/>
      <c r="E10" s="189"/>
      <c r="F10" s="189"/>
      <c r="G10" s="189"/>
      <c r="H10" s="189"/>
      <c r="I10" s="189"/>
    </row>
    <row r="11" spans="1:9" ht="16.5" thickBot="1">
      <c r="A11" s="589" t="s">
        <v>337</v>
      </c>
      <c r="B11" s="590"/>
      <c r="C11" s="590"/>
      <c r="D11" s="590"/>
      <c r="E11" s="590"/>
      <c r="F11" s="590"/>
      <c r="G11" s="590"/>
      <c r="H11" s="591"/>
      <c r="I11" s="592"/>
    </row>
    <row r="12" spans="1:9" ht="15" customHeight="1" thickBot="1">
      <c r="A12" s="542" t="s">
        <v>332</v>
      </c>
      <c r="B12" s="582"/>
      <c r="C12" s="582"/>
      <c r="D12" s="543"/>
      <c r="E12" s="542" t="s">
        <v>333</v>
      </c>
      <c r="F12" s="543"/>
      <c r="G12" s="188" t="s">
        <v>334</v>
      </c>
      <c r="H12" s="542" t="s">
        <v>287</v>
      </c>
      <c r="I12" s="543"/>
    </row>
    <row r="13" spans="1:12" ht="15" customHeight="1" thickBot="1">
      <c r="A13" s="573"/>
      <c r="B13" s="574"/>
      <c r="C13" s="574"/>
      <c r="D13" s="575"/>
      <c r="E13" s="546"/>
      <c r="F13" s="547"/>
      <c r="G13" s="558">
        <v>0.08</v>
      </c>
      <c r="H13" s="552">
        <f>IF((E13*G13)&gt;(0.75*E17),(0.75*E17),(E13*G13))</f>
        <v>0</v>
      </c>
      <c r="I13" s="553"/>
      <c r="L13" s="35"/>
    </row>
    <row r="14" spans="1:9" ht="15" customHeight="1" thickBot="1">
      <c r="A14" s="576"/>
      <c r="B14" s="577"/>
      <c r="C14" s="577"/>
      <c r="D14" s="578"/>
      <c r="E14" s="548" t="s">
        <v>335</v>
      </c>
      <c r="F14" s="549"/>
      <c r="G14" s="559"/>
      <c r="H14" s="554"/>
      <c r="I14" s="555"/>
    </row>
    <row r="15" spans="1:9" ht="15" customHeight="1" thickBot="1">
      <c r="A15" s="576"/>
      <c r="B15" s="577"/>
      <c r="C15" s="577"/>
      <c r="D15" s="578"/>
      <c r="E15" s="550"/>
      <c r="F15" s="551"/>
      <c r="G15" s="559"/>
      <c r="H15" s="554"/>
      <c r="I15" s="555"/>
    </row>
    <row r="16" spans="1:9" ht="15" customHeight="1" thickBot="1">
      <c r="A16" s="576"/>
      <c r="B16" s="577"/>
      <c r="C16" s="577"/>
      <c r="D16" s="578"/>
      <c r="E16" s="548" t="s">
        <v>336</v>
      </c>
      <c r="F16" s="549"/>
      <c r="G16" s="559"/>
      <c r="H16" s="554"/>
      <c r="I16" s="555"/>
    </row>
    <row r="17" spans="1:9" ht="15" customHeight="1" thickBot="1">
      <c r="A17" s="579"/>
      <c r="B17" s="580"/>
      <c r="C17" s="580"/>
      <c r="D17" s="581"/>
      <c r="E17" s="544"/>
      <c r="F17" s="545"/>
      <c r="G17" s="560"/>
      <c r="H17" s="556"/>
      <c r="I17" s="557"/>
    </row>
    <row r="18" spans="1:9" ht="6" customHeight="1" thickBot="1">
      <c r="A18" s="189"/>
      <c r="B18" s="189"/>
      <c r="C18" s="189"/>
      <c r="D18" s="189"/>
      <c r="E18" s="189"/>
      <c r="F18" s="189"/>
      <c r="G18" s="189"/>
      <c r="H18" s="189"/>
      <c r="I18" s="189"/>
    </row>
    <row r="19" spans="1:9" ht="16.5" thickBot="1">
      <c r="A19" s="589" t="s">
        <v>338</v>
      </c>
      <c r="B19" s="590"/>
      <c r="C19" s="590"/>
      <c r="D19" s="590"/>
      <c r="E19" s="590"/>
      <c r="F19" s="590"/>
      <c r="G19" s="590"/>
      <c r="H19" s="591"/>
      <c r="I19" s="592"/>
    </row>
    <row r="20" spans="1:9" ht="15" customHeight="1" thickBot="1">
      <c r="A20" s="542" t="s">
        <v>332</v>
      </c>
      <c r="B20" s="582"/>
      <c r="C20" s="582"/>
      <c r="D20" s="543"/>
      <c r="E20" s="542" t="s">
        <v>333</v>
      </c>
      <c r="F20" s="543"/>
      <c r="G20" s="188" t="s">
        <v>334</v>
      </c>
      <c r="H20" s="542" t="s">
        <v>287</v>
      </c>
      <c r="I20" s="543"/>
    </row>
    <row r="21" spans="1:12" ht="15" customHeight="1" thickBot="1">
      <c r="A21" s="573"/>
      <c r="B21" s="574"/>
      <c r="C21" s="574"/>
      <c r="D21" s="575"/>
      <c r="E21" s="546"/>
      <c r="F21" s="547"/>
      <c r="G21" s="558">
        <v>0.08</v>
      </c>
      <c r="H21" s="552">
        <f>IF((E21*G21)&gt;(0.75*E25),(0.75*E25),(E21*G21))</f>
        <v>0</v>
      </c>
      <c r="I21" s="553"/>
      <c r="L21" s="35"/>
    </row>
    <row r="22" spans="1:9" ht="15" customHeight="1" thickBot="1">
      <c r="A22" s="576"/>
      <c r="B22" s="577"/>
      <c r="C22" s="577"/>
      <c r="D22" s="578"/>
      <c r="E22" s="548" t="s">
        <v>335</v>
      </c>
      <c r="F22" s="549"/>
      <c r="G22" s="559"/>
      <c r="H22" s="554"/>
      <c r="I22" s="555"/>
    </row>
    <row r="23" spans="1:9" ht="15" customHeight="1" thickBot="1">
      <c r="A23" s="576"/>
      <c r="B23" s="577"/>
      <c r="C23" s="577"/>
      <c r="D23" s="578"/>
      <c r="E23" s="550"/>
      <c r="F23" s="551"/>
      <c r="G23" s="559"/>
      <c r="H23" s="554"/>
      <c r="I23" s="555"/>
    </row>
    <row r="24" spans="1:9" ht="15" customHeight="1" thickBot="1">
      <c r="A24" s="576"/>
      <c r="B24" s="577"/>
      <c r="C24" s="577"/>
      <c r="D24" s="578"/>
      <c r="E24" s="548" t="s">
        <v>336</v>
      </c>
      <c r="F24" s="549"/>
      <c r="G24" s="559"/>
      <c r="H24" s="554"/>
      <c r="I24" s="555"/>
    </row>
    <row r="25" spans="1:9" ht="15" customHeight="1" thickBot="1">
      <c r="A25" s="579"/>
      <c r="B25" s="580"/>
      <c r="C25" s="580"/>
      <c r="D25" s="581"/>
      <c r="E25" s="544"/>
      <c r="F25" s="545"/>
      <c r="G25" s="560"/>
      <c r="H25" s="556"/>
      <c r="I25" s="557"/>
    </row>
    <row r="26" spans="1:9" ht="5.25" customHeight="1" thickBot="1">
      <c r="A26" s="190"/>
      <c r="B26" s="190"/>
      <c r="C26" s="190"/>
      <c r="D26" s="190"/>
      <c r="E26" s="190"/>
      <c r="F26" s="190"/>
      <c r="G26" s="190"/>
      <c r="H26" s="190"/>
      <c r="I26" s="190"/>
    </row>
    <row r="27" spans="1:9" ht="16.5" thickBot="1">
      <c r="A27" s="589" t="s">
        <v>339</v>
      </c>
      <c r="B27" s="590"/>
      <c r="C27" s="590"/>
      <c r="D27" s="590"/>
      <c r="E27" s="590"/>
      <c r="F27" s="590"/>
      <c r="G27" s="590"/>
      <c r="H27" s="591"/>
      <c r="I27" s="592"/>
    </row>
    <row r="28" spans="1:9" ht="16.5" thickBot="1">
      <c r="A28" s="542" t="s">
        <v>332</v>
      </c>
      <c r="B28" s="582"/>
      <c r="C28" s="582"/>
      <c r="D28" s="543"/>
      <c r="E28" s="542" t="s">
        <v>333</v>
      </c>
      <c r="F28" s="543"/>
      <c r="G28" s="188" t="s">
        <v>334</v>
      </c>
      <c r="H28" s="542" t="s">
        <v>287</v>
      </c>
      <c r="I28" s="543"/>
    </row>
    <row r="29" spans="1:12" ht="15" customHeight="1" thickBot="1">
      <c r="A29" s="573"/>
      <c r="B29" s="574"/>
      <c r="C29" s="574"/>
      <c r="D29" s="575"/>
      <c r="E29" s="546"/>
      <c r="F29" s="547"/>
      <c r="G29" s="558">
        <v>0.08</v>
      </c>
      <c r="H29" s="552">
        <f>IF((E29*G29)&gt;(0.75*E33),(0.75*E33),(E29*G29))</f>
        <v>0</v>
      </c>
      <c r="I29" s="553"/>
      <c r="L29" s="35"/>
    </row>
    <row r="30" spans="1:9" ht="15" customHeight="1" thickBot="1">
      <c r="A30" s="576"/>
      <c r="B30" s="577"/>
      <c r="C30" s="577"/>
      <c r="D30" s="578"/>
      <c r="E30" s="548" t="s">
        <v>335</v>
      </c>
      <c r="F30" s="549"/>
      <c r="G30" s="559"/>
      <c r="H30" s="554"/>
      <c r="I30" s="555"/>
    </row>
    <row r="31" spans="1:9" ht="15" customHeight="1" thickBot="1">
      <c r="A31" s="576"/>
      <c r="B31" s="577"/>
      <c r="C31" s="577"/>
      <c r="D31" s="578"/>
      <c r="E31" s="550"/>
      <c r="F31" s="551"/>
      <c r="G31" s="559"/>
      <c r="H31" s="554"/>
      <c r="I31" s="555"/>
    </row>
    <row r="32" spans="1:9" ht="15" customHeight="1" thickBot="1">
      <c r="A32" s="576"/>
      <c r="B32" s="577"/>
      <c r="C32" s="577"/>
      <c r="D32" s="578"/>
      <c r="E32" s="548" t="s">
        <v>336</v>
      </c>
      <c r="F32" s="549"/>
      <c r="G32" s="559"/>
      <c r="H32" s="554"/>
      <c r="I32" s="555"/>
    </row>
    <row r="33" spans="1:9" ht="15" customHeight="1" thickBot="1">
      <c r="A33" s="579"/>
      <c r="B33" s="580"/>
      <c r="C33" s="580"/>
      <c r="D33" s="581"/>
      <c r="E33" s="544"/>
      <c r="F33" s="545"/>
      <c r="G33" s="560"/>
      <c r="H33" s="556"/>
      <c r="I33" s="557"/>
    </row>
    <row r="34" spans="1:9" ht="7.5" customHeight="1" thickBot="1">
      <c r="A34" s="571"/>
      <c r="B34" s="571"/>
      <c r="C34" s="571"/>
      <c r="D34" s="571"/>
      <c r="E34" s="191"/>
      <c r="F34" s="191"/>
      <c r="G34" s="191"/>
      <c r="H34" s="189"/>
      <c r="I34" s="189"/>
    </row>
    <row r="35" spans="1:9" ht="15" customHeight="1" thickBot="1">
      <c r="A35" s="572"/>
      <c r="B35" s="572"/>
      <c r="C35" s="572"/>
      <c r="D35" s="572"/>
      <c r="F35" s="212"/>
      <c r="G35" s="212" t="s">
        <v>26</v>
      </c>
      <c r="H35" s="540">
        <f>H5+H13+H21+H29</f>
        <v>0</v>
      </c>
      <c r="I35" s="541"/>
    </row>
    <row r="36" spans="1:9" ht="27.75" customHeight="1">
      <c r="A36" s="570" t="s">
        <v>185</v>
      </c>
      <c r="B36" s="570"/>
      <c r="C36" s="570"/>
      <c r="D36" s="570"/>
      <c r="E36" s="570"/>
      <c r="F36" s="570"/>
      <c r="G36" s="570"/>
      <c r="H36" s="570"/>
      <c r="I36" s="570"/>
    </row>
    <row r="37" spans="1:9" ht="8.25" customHeight="1" hidden="1">
      <c r="A37" s="30"/>
      <c r="B37" s="30"/>
      <c r="C37" s="30"/>
      <c r="D37" s="30"/>
      <c r="E37" s="30"/>
      <c r="F37" s="30"/>
      <c r="G37" s="30"/>
      <c r="H37" s="30"/>
      <c r="I37" s="192" t="e">
        <f>#REF!</f>
        <v>#REF!</v>
      </c>
    </row>
    <row r="38" spans="1:9" ht="8.25" customHeight="1" thickBot="1">
      <c r="A38" s="30"/>
      <c r="B38" s="30"/>
      <c r="C38" s="30"/>
      <c r="D38" s="30"/>
      <c r="E38" s="30"/>
      <c r="F38" s="30"/>
      <c r="G38" s="30"/>
      <c r="H38" s="30"/>
      <c r="I38" s="192"/>
    </row>
    <row r="39" spans="1:10" ht="24.75" customHeight="1">
      <c r="A39" s="564" t="s">
        <v>275</v>
      </c>
      <c r="B39" s="565"/>
      <c r="C39" s="565"/>
      <c r="D39" s="565"/>
      <c r="E39" s="565"/>
      <c r="F39" s="565"/>
      <c r="G39" s="565"/>
      <c r="H39" s="565"/>
      <c r="I39" s="566"/>
      <c r="J39" s="31"/>
    </row>
    <row r="40" spans="1:10" ht="15.75">
      <c r="A40" s="567" t="s">
        <v>276</v>
      </c>
      <c r="B40" s="568"/>
      <c r="C40" s="569"/>
      <c r="D40" s="561"/>
      <c r="E40" s="562"/>
      <c r="F40" s="562"/>
      <c r="G40" s="562"/>
      <c r="H40" s="562"/>
      <c r="I40" s="563"/>
      <c r="J40" s="32"/>
    </row>
    <row r="41" spans="1:10" ht="15.75">
      <c r="A41" s="567" t="s">
        <v>277</v>
      </c>
      <c r="B41" s="568"/>
      <c r="C41" s="569"/>
      <c r="D41" s="561"/>
      <c r="E41" s="562"/>
      <c r="F41" s="562"/>
      <c r="G41" s="562"/>
      <c r="H41" s="562"/>
      <c r="I41" s="563"/>
      <c r="J41" s="32"/>
    </row>
    <row r="42" spans="1:10" ht="15.75">
      <c r="A42" s="567" t="s">
        <v>278</v>
      </c>
      <c r="B42" s="568"/>
      <c r="C42" s="569"/>
      <c r="D42" s="561"/>
      <c r="E42" s="562"/>
      <c r="F42" s="562"/>
      <c r="G42" s="562"/>
      <c r="H42" s="562"/>
      <c r="I42" s="563"/>
      <c r="J42" s="32"/>
    </row>
    <row r="43" spans="1:10" ht="15.75">
      <c r="A43" s="567" t="s">
        <v>219</v>
      </c>
      <c r="B43" s="568"/>
      <c r="C43" s="569"/>
      <c r="D43" s="561"/>
      <c r="E43" s="562"/>
      <c r="F43" s="562"/>
      <c r="G43" s="562"/>
      <c r="H43" s="562"/>
      <c r="I43" s="563"/>
      <c r="J43" s="32"/>
    </row>
    <row r="44" spans="1:10" ht="15.75">
      <c r="A44" s="567" t="s">
        <v>279</v>
      </c>
      <c r="B44" s="568"/>
      <c r="C44" s="569"/>
      <c r="D44" s="561"/>
      <c r="E44" s="562"/>
      <c r="F44" s="562"/>
      <c r="G44" s="562"/>
      <c r="H44" s="562"/>
      <c r="I44" s="563"/>
      <c r="J44" s="32"/>
    </row>
    <row r="45" spans="1:10" ht="16.5" thickBot="1">
      <c r="A45" s="583" t="s">
        <v>215</v>
      </c>
      <c r="B45" s="584"/>
      <c r="C45" s="585"/>
      <c r="D45" s="586"/>
      <c r="E45" s="587"/>
      <c r="F45" s="587"/>
      <c r="G45" s="587"/>
      <c r="H45" s="587"/>
      <c r="I45" s="588"/>
      <c r="J45" s="32"/>
    </row>
    <row r="46" spans="1:9" ht="15">
      <c r="A46" s="365" t="s">
        <v>368</v>
      </c>
      <c r="B46" s="365"/>
      <c r="C46" s="365"/>
      <c r="D46" s="365"/>
      <c r="E46" s="365"/>
      <c r="F46" s="365"/>
      <c r="G46" s="365"/>
      <c r="H46" s="365"/>
      <c r="I46" s="365"/>
    </row>
  </sheetData>
  <sheetProtection password="CA75" sheet="1" selectLockedCells="1"/>
  <mergeCells count="68">
    <mergeCell ref="A11:I11"/>
    <mergeCell ref="A19:I19"/>
    <mergeCell ref="E13:F13"/>
    <mergeCell ref="G13:G17"/>
    <mergeCell ref="A13:D17"/>
    <mergeCell ref="E14:F14"/>
    <mergeCell ref="E15:F15"/>
    <mergeCell ref="E16:F16"/>
    <mergeCell ref="E17:F17"/>
    <mergeCell ref="A12:D12"/>
    <mergeCell ref="G5:G9"/>
    <mergeCell ref="H5:I9"/>
    <mergeCell ref="E6:F6"/>
    <mergeCell ref="E7:F7"/>
    <mergeCell ref="A4:D4"/>
    <mergeCell ref="E4:F4"/>
    <mergeCell ref="H4:I4"/>
    <mergeCell ref="E9:F9"/>
    <mergeCell ref="H20:I20"/>
    <mergeCell ref="E24:F24"/>
    <mergeCell ref="G21:G25"/>
    <mergeCell ref="E28:F28"/>
    <mergeCell ref="A1:I1"/>
    <mergeCell ref="A2:I2"/>
    <mergeCell ref="A3:I3"/>
    <mergeCell ref="E8:F8"/>
    <mergeCell ref="A5:D9"/>
    <mergeCell ref="E5:F5"/>
    <mergeCell ref="D43:I43"/>
    <mergeCell ref="A44:C44"/>
    <mergeCell ref="A41:C41"/>
    <mergeCell ref="D44:I44"/>
    <mergeCell ref="E12:F12"/>
    <mergeCell ref="H12:I12"/>
    <mergeCell ref="E30:F30"/>
    <mergeCell ref="A27:I27"/>
    <mergeCell ref="H13:I17"/>
    <mergeCell ref="A20:D20"/>
    <mergeCell ref="A35:D35"/>
    <mergeCell ref="A29:D33"/>
    <mergeCell ref="A21:D25"/>
    <mergeCell ref="A28:D28"/>
    <mergeCell ref="A45:C45"/>
    <mergeCell ref="D45:I45"/>
    <mergeCell ref="A42:C42"/>
    <mergeCell ref="A43:C43"/>
    <mergeCell ref="D41:I41"/>
    <mergeCell ref="D42:I42"/>
    <mergeCell ref="G29:G33"/>
    <mergeCell ref="H29:I33"/>
    <mergeCell ref="E31:F31"/>
    <mergeCell ref="E32:F32"/>
    <mergeCell ref="E33:F33"/>
    <mergeCell ref="D40:I40"/>
    <mergeCell ref="A39:I39"/>
    <mergeCell ref="A40:C40"/>
    <mergeCell ref="A36:I36"/>
    <mergeCell ref="A34:D34"/>
    <mergeCell ref="A46:I46"/>
    <mergeCell ref="H35:I35"/>
    <mergeCell ref="E20:F20"/>
    <mergeCell ref="E25:F25"/>
    <mergeCell ref="E21:F21"/>
    <mergeCell ref="E22:F22"/>
    <mergeCell ref="E23:F23"/>
    <mergeCell ref="H21:I25"/>
    <mergeCell ref="E29:F29"/>
    <mergeCell ref="H28:I28"/>
  </mergeCells>
  <dataValidations count="2">
    <dataValidation type="textLength" operator="lessThanOrEqual" allowBlank="1" showInputMessage="1" showErrorMessage="1" promptTitle="Character Limit" prompt="Please keep your description to 210 characters or less" errorTitle="Exceeding Character Limit" error="You have exceeded the character limit for this field. (210 Characters)" sqref="A5:D9">
      <formula1>210</formula1>
    </dataValidation>
    <dataValidation type="textLength" operator="lessThanOrEqual" allowBlank="1" showInputMessage="1" showErrorMessage="1" promptTitle="Character Length" prompt="Please keep your description to 210 characters or less" errorTitle="Exceeding Character Limit" error="You have exceeded the character limit for this field. (210 Characters)" sqref="A13:D17 A21:D25 A29:D33">
      <formula1>210</formula1>
    </dataValidation>
  </dataValidations>
  <hyperlinks>
    <hyperlink ref="A46:I46" location="'Application Agreement'!A1" tooltip="Return to the Application Agreement worksheet" display="Return to Application Agreement page"/>
  </hyperlinks>
  <printOptions horizontalCentered="1"/>
  <pageMargins left="0.5" right="0.5" top="1" bottom="1" header="0.5" footer="0.5"/>
  <pageSetup fitToHeight="1" fitToWidth="1" horizontalDpi="600" verticalDpi="600" orientation="portrait" scale="74" r:id="rId1"/>
  <headerFooter alignWithMargins="0">
    <oddFooter>&amp;LVer. 4.1 Rev. 06.02.10&amp;C&amp;A&amp;R&amp;P</oddFooter>
  </headerFooter>
</worksheet>
</file>

<file path=xl/worksheets/sheet2.xml><?xml version="1.0" encoding="utf-8"?>
<worksheet xmlns="http://schemas.openxmlformats.org/spreadsheetml/2006/main" xmlns:r="http://schemas.openxmlformats.org/officeDocument/2006/relationships">
  <sheetPr codeName="Sheet1">
    <tabColor theme="1" tint="0.49998000264167786"/>
    <pageSetUpPr fitToPage="1"/>
  </sheetPr>
  <dimension ref="A1:N35"/>
  <sheetViews>
    <sheetView tabSelected="1" view="pageLayout" zoomScaleSheetLayoutView="100" workbookViewId="0" topLeftCell="A1">
      <selection activeCell="B8" sqref="B8"/>
    </sheetView>
  </sheetViews>
  <sheetFormatPr defaultColWidth="9.140625" defaultRowHeight="15"/>
  <cols>
    <col min="1" max="1" width="26.00390625" style="0" customWidth="1"/>
    <col min="2" max="2" width="30.57421875" style="0" customWidth="1"/>
    <col min="3" max="3" width="32.8515625" style="0" customWidth="1"/>
    <col min="4" max="4" width="39.00390625" style="0" customWidth="1"/>
    <col min="5" max="5" width="8.7109375" style="0" customWidth="1"/>
    <col min="8" max="8" width="7.7109375" style="0" customWidth="1"/>
    <col min="9" max="9" width="7.7109375" style="0" hidden="1" customWidth="1"/>
    <col min="10" max="10" width="26.00390625" style="0" hidden="1" customWidth="1"/>
    <col min="11" max="11" width="5.421875" style="0" hidden="1" customWidth="1"/>
    <col min="12" max="12" width="14.8515625" style="0" hidden="1" customWidth="1"/>
    <col min="13" max="13" width="14.00390625" style="0" hidden="1" customWidth="1"/>
  </cols>
  <sheetData>
    <row r="1" spans="1:13" ht="30" customHeight="1" thickBot="1">
      <c r="A1" s="289" t="s">
        <v>369</v>
      </c>
      <c r="B1" s="290"/>
      <c r="C1" s="290"/>
      <c r="D1" s="291"/>
      <c r="E1" s="5"/>
      <c r="H1" s="229"/>
      <c r="I1" s="230" t="s">
        <v>227</v>
      </c>
      <c r="J1" s="231" t="s">
        <v>187</v>
      </c>
      <c r="K1" s="232"/>
      <c r="L1" s="231" t="s">
        <v>228</v>
      </c>
      <c r="M1" s="233" t="s">
        <v>231</v>
      </c>
    </row>
    <row r="2" spans="1:13" ht="18" customHeight="1">
      <c r="A2" s="14" t="s">
        <v>370</v>
      </c>
      <c r="B2" s="216" t="s">
        <v>177</v>
      </c>
      <c r="C2" s="213" t="s">
        <v>371</v>
      </c>
      <c r="D2" s="258"/>
      <c r="E2" s="6"/>
      <c r="H2" s="4"/>
      <c r="I2" s="234">
        <v>1</v>
      </c>
      <c r="J2" s="235" t="s">
        <v>222</v>
      </c>
      <c r="K2" s="25"/>
      <c r="L2" s="235"/>
      <c r="M2" s="236" t="s">
        <v>206</v>
      </c>
    </row>
    <row r="3" spans="1:13" ht="18" customHeight="1">
      <c r="A3" s="304" t="s">
        <v>21</v>
      </c>
      <c r="B3" s="305"/>
      <c r="C3" s="305"/>
      <c r="D3" s="306"/>
      <c r="E3" s="6"/>
      <c r="H3" s="4"/>
      <c r="I3" s="234">
        <v>2</v>
      </c>
      <c r="J3" s="235" t="s">
        <v>223</v>
      </c>
      <c r="K3" s="25"/>
      <c r="L3" s="256" t="s">
        <v>388</v>
      </c>
      <c r="M3" s="236" t="s">
        <v>358</v>
      </c>
    </row>
    <row r="4" spans="1:13" ht="18" customHeight="1">
      <c r="A4" s="307" t="s">
        <v>20</v>
      </c>
      <c r="B4" s="308"/>
      <c r="C4" s="243" t="s">
        <v>19</v>
      </c>
      <c r="D4" s="250"/>
      <c r="H4" s="4"/>
      <c r="I4" s="234">
        <v>3</v>
      </c>
      <c r="J4" s="235" t="s">
        <v>356</v>
      </c>
      <c r="K4" s="25"/>
      <c r="L4" s="256" t="s">
        <v>211</v>
      </c>
      <c r="M4" s="236" t="s">
        <v>353</v>
      </c>
    </row>
    <row r="5" spans="1:13" ht="42" customHeight="1" thickBot="1">
      <c r="A5" s="251" t="s">
        <v>167</v>
      </c>
      <c r="B5" s="249"/>
      <c r="C5" s="249"/>
      <c r="D5" s="259"/>
      <c r="H5" s="4"/>
      <c r="I5" s="234">
        <v>4</v>
      </c>
      <c r="J5" s="235" t="s">
        <v>357</v>
      </c>
      <c r="K5" s="25"/>
      <c r="L5" s="25"/>
      <c r="M5" s="236" t="s">
        <v>354</v>
      </c>
    </row>
    <row r="6" spans="1:14" ht="22.5" customHeight="1" thickBot="1">
      <c r="A6" s="49" t="s">
        <v>188</v>
      </c>
      <c r="B6" s="50"/>
      <c r="C6" s="50"/>
      <c r="D6" s="260"/>
      <c r="E6" s="7"/>
      <c r="H6" s="4"/>
      <c r="I6" s="237"/>
      <c r="J6" s="25"/>
      <c r="K6" s="25"/>
      <c r="L6" s="25"/>
      <c r="M6" s="236" t="s">
        <v>207</v>
      </c>
      <c r="N6" s="3"/>
    </row>
    <row r="7" spans="1:14" ht="30.75" customHeight="1">
      <c r="A7" s="252" t="s">
        <v>389</v>
      </c>
      <c r="B7" s="302"/>
      <c r="C7" s="302"/>
      <c r="D7" s="303"/>
      <c r="H7" s="4"/>
      <c r="I7" s="237"/>
      <c r="J7" s="25"/>
      <c r="K7" s="25"/>
      <c r="L7" s="25"/>
      <c r="M7" s="236" t="s">
        <v>208</v>
      </c>
      <c r="N7" s="3"/>
    </row>
    <row r="8" spans="1:14" ht="30.75" customHeight="1">
      <c r="A8" s="253" t="s">
        <v>217</v>
      </c>
      <c r="B8" s="257"/>
      <c r="C8" s="244" t="s">
        <v>216</v>
      </c>
      <c r="D8" s="261"/>
      <c r="H8" s="4"/>
      <c r="I8" s="237"/>
      <c r="J8" s="25"/>
      <c r="K8" s="25"/>
      <c r="L8" s="25"/>
      <c r="M8" s="236" t="s">
        <v>263</v>
      </c>
      <c r="N8" s="13"/>
    </row>
    <row r="9" spans="1:14" ht="30.75" customHeight="1">
      <c r="A9" s="253" t="s">
        <v>225</v>
      </c>
      <c r="B9" s="273"/>
      <c r="C9" s="245" t="s">
        <v>221</v>
      </c>
      <c r="D9" s="261"/>
      <c r="H9" s="4"/>
      <c r="I9" s="237"/>
      <c r="J9" s="25"/>
      <c r="K9" s="25"/>
      <c r="L9" s="25"/>
      <c r="M9" s="236" t="s">
        <v>355</v>
      </c>
      <c r="N9" s="13"/>
    </row>
    <row r="10" spans="1:14" ht="30.75" customHeight="1">
      <c r="A10" s="253" t="s">
        <v>224</v>
      </c>
      <c r="B10" s="276"/>
      <c r="C10" s="92" t="s">
        <v>175</v>
      </c>
      <c r="D10" s="262"/>
      <c r="H10" s="4"/>
      <c r="I10" s="237"/>
      <c r="J10" s="25"/>
      <c r="K10" s="25"/>
      <c r="L10" s="25"/>
      <c r="M10" s="236" t="s">
        <v>209</v>
      </c>
      <c r="N10" s="13"/>
    </row>
    <row r="11" spans="1:14" ht="30.75" customHeight="1">
      <c r="A11" s="253" t="s">
        <v>220</v>
      </c>
      <c r="B11" s="242"/>
      <c r="C11" s="244" t="s">
        <v>218</v>
      </c>
      <c r="D11" s="263"/>
      <c r="H11" s="4"/>
      <c r="I11" s="237"/>
      <c r="J11" s="25"/>
      <c r="K11" s="25"/>
      <c r="L11" s="25"/>
      <c r="M11" s="236" t="s">
        <v>261</v>
      </c>
      <c r="N11" s="13"/>
    </row>
    <row r="12" spans="1:14" ht="30.75" customHeight="1">
      <c r="A12" s="253" t="s">
        <v>219</v>
      </c>
      <c r="B12" s="242"/>
      <c r="C12" s="244" t="s">
        <v>172</v>
      </c>
      <c r="D12" s="262"/>
      <c r="H12" s="4"/>
      <c r="I12" s="237"/>
      <c r="J12" s="25"/>
      <c r="K12" s="25"/>
      <c r="L12" s="25"/>
      <c r="M12" s="236" t="s">
        <v>262</v>
      </c>
      <c r="N12" s="13"/>
    </row>
    <row r="13" spans="1:14" ht="30.75" customHeight="1">
      <c r="A13" s="253" t="s">
        <v>226</v>
      </c>
      <c r="B13" s="242"/>
      <c r="C13" s="245" t="s">
        <v>176</v>
      </c>
      <c r="D13" s="262"/>
      <c r="H13" s="4"/>
      <c r="I13" s="237"/>
      <c r="J13" s="25"/>
      <c r="K13" s="25"/>
      <c r="L13" s="25"/>
      <c r="M13" s="236" t="s">
        <v>210</v>
      </c>
      <c r="N13" s="13"/>
    </row>
    <row r="14" spans="1:14" ht="30.75" customHeight="1">
      <c r="A14" s="253" t="s">
        <v>215</v>
      </c>
      <c r="B14" s="242"/>
      <c r="C14" s="244" t="s">
        <v>215</v>
      </c>
      <c r="D14" s="262"/>
      <c r="H14" s="4"/>
      <c r="N14" s="13"/>
    </row>
    <row r="15" spans="1:14" ht="30.75" customHeight="1" thickBot="1">
      <c r="A15" s="254" t="s">
        <v>231</v>
      </c>
      <c r="B15" s="241"/>
      <c r="C15" s="247" t="s">
        <v>152</v>
      </c>
      <c r="D15" s="277"/>
      <c r="H15" s="4"/>
      <c r="I15" s="238" t="s">
        <v>237</v>
      </c>
      <c r="J15" s="239"/>
      <c r="K15" s="239"/>
      <c r="L15" s="239"/>
      <c r="M15" s="240"/>
      <c r="N15" s="13"/>
    </row>
    <row r="16" spans="1:14" ht="22.5" customHeight="1" thickBot="1">
      <c r="A16" s="49" t="s">
        <v>232</v>
      </c>
      <c r="B16" s="311" t="s">
        <v>24</v>
      </c>
      <c r="C16" s="312"/>
      <c r="D16" s="313"/>
      <c r="H16" s="4"/>
      <c r="N16" s="2"/>
    </row>
    <row r="17" spans="1:8" ht="15" customHeight="1">
      <c r="A17" s="44" t="s">
        <v>229</v>
      </c>
      <c r="B17" s="38" t="s">
        <v>230</v>
      </c>
      <c r="C17" s="248" t="s">
        <v>173</v>
      </c>
      <c r="D17" s="264"/>
      <c r="E17" s="4"/>
      <c r="H17" s="4"/>
    </row>
    <row r="18" spans="1:5" ht="15">
      <c r="A18" s="214" t="s">
        <v>189</v>
      </c>
      <c r="B18" s="93">
        <f>'Lighting Worksheet '!G33</f>
        <v>0</v>
      </c>
      <c r="C18" s="309" t="str">
        <f>IF(B18&gt;0,"Installation of lighting measures detailed on Lighting Worksheet"," ")</f>
        <v> </v>
      </c>
      <c r="D18" s="310"/>
      <c r="E18" s="4"/>
    </row>
    <row r="19" spans="1:5" ht="15.75" customHeight="1">
      <c r="A19" s="214" t="s">
        <v>190</v>
      </c>
      <c r="B19" s="34">
        <f>'HVAC Worksheet'!F34</f>
        <v>0</v>
      </c>
      <c r="C19" s="309" t="str">
        <f>IF(B19&gt;0,"Installation of HVAC measures detailed on HVAC Worksheet"," ")</f>
        <v> </v>
      </c>
      <c r="D19" s="310"/>
      <c r="E19" s="4"/>
    </row>
    <row r="20" spans="1:5" ht="15.75" customHeight="1">
      <c r="A20" s="214" t="s">
        <v>191</v>
      </c>
      <c r="B20" s="34">
        <f>'Motors Worksheet'!K37</f>
        <v>0</v>
      </c>
      <c r="C20" s="309" t="str">
        <f>IF(B20&gt;0,"Installation of motor measures detailed on Motor Worksheet"," ")</f>
        <v> </v>
      </c>
      <c r="D20" s="310"/>
      <c r="E20" s="4"/>
    </row>
    <row r="21" spans="1:5" ht="15.75" customHeight="1">
      <c r="A21" s="214" t="s">
        <v>214</v>
      </c>
      <c r="B21" s="27">
        <f>'Refrigeration Worksheet'!G24</f>
        <v>0</v>
      </c>
      <c r="C21" s="309" t="str">
        <f>IF(B21&gt;0,"Installation of refrigeration measures detailed on Refrigeration Worksheet"," ")</f>
        <v> </v>
      </c>
      <c r="D21" s="310"/>
      <c r="E21" s="4"/>
    </row>
    <row r="22" spans="1:5" ht="15.75" thickBot="1">
      <c r="A22" s="255" t="s">
        <v>374</v>
      </c>
      <c r="B22" s="246">
        <f>'Custom Worksheet'!H35</f>
        <v>0</v>
      </c>
      <c r="C22" s="309" t="str">
        <f>IF(B22&gt;0,"Installation of custom measures detailed on Custom Worksheet"," ")</f>
        <v> </v>
      </c>
      <c r="D22" s="310"/>
      <c r="E22" s="4"/>
    </row>
    <row r="23" spans="1:5" ht="22.5" customHeight="1" thickBot="1">
      <c r="A23" s="49" t="s">
        <v>233</v>
      </c>
      <c r="B23" s="50"/>
      <c r="C23" s="50"/>
      <c r="D23" s="260"/>
      <c r="E23" s="1"/>
    </row>
    <row r="24" spans="1:4" ht="105" customHeight="1">
      <c r="A24" s="322" t="s">
        <v>174</v>
      </c>
      <c r="B24" s="323"/>
      <c r="C24" s="323"/>
      <c r="D24" s="324"/>
    </row>
    <row r="25" spans="1:4" ht="75" customHeight="1">
      <c r="A25" s="325" t="s">
        <v>400</v>
      </c>
      <c r="B25" s="326"/>
      <c r="C25" s="326"/>
      <c r="D25" s="327"/>
    </row>
    <row r="26" spans="1:5" ht="26.25" customHeight="1" thickBot="1">
      <c r="A26" s="300"/>
      <c r="B26" s="301"/>
      <c r="C26" s="2"/>
      <c r="D26" s="265">
        <f>SUM(B18:B22)</f>
        <v>0</v>
      </c>
      <c r="E26" s="8"/>
    </row>
    <row r="27" spans="1:5" ht="15" customHeight="1">
      <c r="A27" s="316" t="s">
        <v>234</v>
      </c>
      <c r="B27" s="317"/>
      <c r="C27" s="2"/>
      <c r="D27" s="266" t="s">
        <v>159</v>
      </c>
      <c r="E27" s="9"/>
    </row>
    <row r="28" spans="1:5" ht="26.25" customHeight="1" thickBot="1">
      <c r="A28" s="320"/>
      <c r="B28" s="321"/>
      <c r="C28" s="2"/>
      <c r="D28" s="267"/>
      <c r="E28" s="10"/>
    </row>
    <row r="29" spans="1:5" ht="15" customHeight="1">
      <c r="A29" s="318" t="s">
        <v>235</v>
      </c>
      <c r="B29" s="319"/>
      <c r="C29" s="2"/>
      <c r="D29" s="266" t="s">
        <v>213</v>
      </c>
      <c r="E29" s="9"/>
    </row>
    <row r="30" spans="1:5" ht="26.25" customHeight="1" thickBot="1">
      <c r="A30" s="314"/>
      <c r="B30" s="315"/>
      <c r="C30" s="2"/>
      <c r="D30" s="278"/>
      <c r="E30" s="10"/>
    </row>
    <row r="31" spans="1:5" ht="15">
      <c r="A31" s="298" t="s">
        <v>236</v>
      </c>
      <c r="B31" s="299"/>
      <c r="C31" s="2"/>
      <c r="D31" s="268" t="s">
        <v>212</v>
      </c>
      <c r="E31" s="9"/>
    </row>
    <row r="32" spans="1:5" ht="15">
      <c r="A32" s="37" t="s">
        <v>16</v>
      </c>
      <c r="B32" s="12"/>
      <c r="C32" s="12"/>
      <c r="D32" s="15"/>
      <c r="E32" s="11"/>
    </row>
    <row r="33" spans="1:4" ht="15.75" thickBot="1">
      <c r="A33" s="16" t="s">
        <v>350</v>
      </c>
      <c r="B33" s="17"/>
      <c r="C33" s="17"/>
      <c r="D33" s="18"/>
    </row>
    <row r="34" spans="1:4" ht="15.75" customHeight="1">
      <c r="A34" s="275" t="s">
        <v>399</v>
      </c>
      <c r="B34" s="274"/>
      <c r="C34" s="274"/>
      <c r="D34" s="274"/>
    </row>
    <row r="35" spans="1:5" ht="15">
      <c r="A35" s="269" t="s">
        <v>372</v>
      </c>
      <c r="B35" s="270"/>
      <c r="C35" s="271"/>
      <c r="D35" s="272" t="s">
        <v>373</v>
      </c>
      <c r="E35" s="9"/>
    </row>
  </sheetData>
  <sheetProtection password="CA75" sheet="1" selectLockedCells="1"/>
  <mergeCells count="18">
    <mergeCell ref="A28:B28"/>
    <mergeCell ref="A1:D1"/>
    <mergeCell ref="A24:D24"/>
    <mergeCell ref="C18:D18"/>
    <mergeCell ref="C19:D19"/>
    <mergeCell ref="C20:D20"/>
    <mergeCell ref="C21:D21"/>
    <mergeCell ref="A25:D25"/>
    <mergeCell ref="A31:B31"/>
    <mergeCell ref="A26:B26"/>
    <mergeCell ref="B7:D7"/>
    <mergeCell ref="A3:D3"/>
    <mergeCell ref="A4:B4"/>
    <mergeCell ref="C22:D22"/>
    <mergeCell ref="B16:D16"/>
    <mergeCell ref="A30:B30"/>
    <mergeCell ref="A27:B27"/>
    <mergeCell ref="A29:B29"/>
  </mergeCells>
  <dataValidations count="3">
    <dataValidation type="list" allowBlank="1" showInputMessage="1" showErrorMessage="1" prompt="Choose Type" sqref="B15">
      <formula1>$M$2:$M$13</formula1>
    </dataValidation>
    <dataValidation type="list" allowBlank="1" showInputMessage="1" showErrorMessage="1" prompt="Indicate Tax Status" sqref="D10">
      <formula1>$J$2:$J$5</formula1>
    </dataValidation>
    <dataValidation allowBlank="1" showErrorMessage="1" prompt="Select Application Type" sqref="B7"/>
  </dataValidations>
  <hyperlinks>
    <hyperlink ref="B2" location="'Terms and Conditions'!A1" tooltip="Jump to Terms &amp; Conditions worksheet" display="Terms and Conditions"/>
    <hyperlink ref="D35" location="'Program Contact Info'!A1" tooltip="Jump to Program contact information worksheet" display="here."/>
    <hyperlink ref="A18" location="'Lighting Worksheet '!A1" tooltip="Jump to the Lighting worksheet" display="Lighting"/>
    <hyperlink ref="A19" location="'HVAC Worksheet'!A1" tooltip="Jump to the HVAC worksheet" display="HVAC"/>
    <hyperlink ref="A20" location="'Motors Worksheet'!A1" tooltip="Jump to the Motors worksheet" display="Motors"/>
    <hyperlink ref="A21" location="'Refrigeration Worksheet'!A1" tooltip="Jump to the Refrigeration worksheet" display="Refrigeration"/>
    <hyperlink ref="A22" location="'Custom Worksheet'!A1" tooltip="Jump to the Custom worksheet" display="Custom Worksheet"/>
    <hyperlink ref="C4" location="Instructions!A1" tooltip="Jump to the Instructions worksheet" display="the Instructions Page."/>
  </hyperlinks>
  <printOptions horizontalCentered="1"/>
  <pageMargins left="0.5" right="0.5" top="1" bottom="1" header="0.5" footer="0.5"/>
  <pageSetup fitToHeight="1" fitToWidth="1" horizontalDpi="600" verticalDpi="600" orientation="portrait" scale="74" r:id="rId2"/>
  <headerFooter>
    <oddFooter>&amp;LVer. 4.1 Rev. 06.02.10&amp;C&amp;A&amp;R&amp;P</oddFooter>
  </headerFooter>
  <drawing r:id="rId1"/>
</worksheet>
</file>

<file path=xl/worksheets/sheet3.xml><?xml version="1.0" encoding="utf-8"?>
<worksheet xmlns="http://schemas.openxmlformats.org/spreadsheetml/2006/main" xmlns:r="http://schemas.openxmlformats.org/officeDocument/2006/relationships">
  <sheetPr codeName="Sheet4">
    <tabColor theme="2" tint="-0.09996999800205231"/>
    <pageSetUpPr fitToPage="1"/>
  </sheetPr>
  <dimension ref="A1:Q41"/>
  <sheetViews>
    <sheetView view="pageLayout" workbookViewId="0" topLeftCell="A1">
      <selection activeCell="A34" sqref="A34:L34"/>
    </sheetView>
  </sheetViews>
  <sheetFormatPr defaultColWidth="9.140625" defaultRowHeight="15"/>
  <cols>
    <col min="1" max="11" width="10.7109375" style="0" customWidth="1"/>
    <col min="12" max="12" width="10.57421875" style="0" customWidth="1"/>
  </cols>
  <sheetData>
    <row r="1" spans="1:17" ht="30" customHeight="1" thickBot="1">
      <c r="A1" s="289" t="s">
        <v>177</v>
      </c>
      <c r="B1" s="290"/>
      <c r="C1" s="290"/>
      <c r="D1" s="290"/>
      <c r="E1" s="290"/>
      <c r="F1" s="290"/>
      <c r="G1" s="290"/>
      <c r="H1" s="290"/>
      <c r="I1" s="290"/>
      <c r="J1" s="331"/>
      <c r="K1" s="331"/>
      <c r="L1" s="332"/>
      <c r="M1" s="41"/>
      <c r="N1" s="42"/>
      <c r="O1" s="43"/>
      <c r="P1" s="41"/>
      <c r="Q1" s="41"/>
    </row>
    <row r="2" spans="1:17" ht="7.5" customHeight="1">
      <c r="A2" s="209"/>
      <c r="B2" s="209"/>
      <c r="C2" s="209"/>
      <c r="D2" s="209"/>
      <c r="E2" s="209"/>
      <c r="F2" s="209"/>
      <c r="G2" s="209"/>
      <c r="H2" s="209"/>
      <c r="I2" s="209"/>
      <c r="J2" s="210"/>
      <c r="K2" s="210"/>
      <c r="L2" s="210"/>
      <c r="M2" s="41"/>
      <c r="N2" s="42"/>
      <c r="O2" s="43"/>
      <c r="P2" s="41"/>
      <c r="Q2" s="41"/>
    </row>
    <row r="3" spans="1:12" ht="15" customHeight="1">
      <c r="A3" s="330" t="s">
        <v>340</v>
      </c>
      <c r="B3" s="330"/>
      <c r="C3" s="330"/>
      <c r="D3" s="330"/>
      <c r="E3" s="330"/>
      <c r="F3" s="330"/>
      <c r="G3" s="330"/>
      <c r="H3" s="330"/>
      <c r="I3" s="330"/>
      <c r="J3" s="330"/>
      <c r="K3" s="330"/>
      <c r="L3" s="330"/>
    </row>
    <row r="4" spans="1:12" ht="15" customHeight="1">
      <c r="A4" s="329" t="s">
        <v>247</v>
      </c>
      <c r="B4" s="329"/>
      <c r="C4" s="329"/>
      <c r="D4" s="329"/>
      <c r="E4" s="329"/>
      <c r="F4" s="329"/>
      <c r="G4" s="329"/>
      <c r="H4" s="329"/>
      <c r="I4" s="329"/>
      <c r="J4" s="329"/>
      <c r="K4" s="329"/>
      <c r="L4" s="329"/>
    </row>
    <row r="5" spans="1:12" ht="15" customHeight="1">
      <c r="A5" s="329" t="s">
        <v>248</v>
      </c>
      <c r="B5" s="329"/>
      <c r="C5" s="329"/>
      <c r="D5" s="329"/>
      <c r="E5" s="329"/>
      <c r="F5" s="329"/>
      <c r="G5" s="329"/>
      <c r="H5" s="329"/>
      <c r="I5" s="329"/>
      <c r="J5" s="329"/>
      <c r="K5" s="329"/>
      <c r="L5" s="329"/>
    </row>
    <row r="6" spans="1:12" ht="15" customHeight="1">
      <c r="A6" s="329" t="s">
        <v>249</v>
      </c>
      <c r="B6" s="329"/>
      <c r="C6" s="329"/>
      <c r="D6" s="329"/>
      <c r="E6" s="329"/>
      <c r="F6" s="329"/>
      <c r="G6" s="329"/>
      <c r="H6" s="329"/>
      <c r="I6" s="329"/>
      <c r="J6" s="329"/>
      <c r="K6" s="329"/>
      <c r="L6" s="329"/>
    </row>
    <row r="7" spans="1:12" ht="45" customHeight="1">
      <c r="A7" s="329" t="s">
        <v>250</v>
      </c>
      <c r="B7" s="329"/>
      <c r="C7" s="329"/>
      <c r="D7" s="329"/>
      <c r="E7" s="329"/>
      <c r="F7" s="329"/>
      <c r="G7" s="329"/>
      <c r="H7" s="329"/>
      <c r="I7" s="329"/>
      <c r="J7" s="329"/>
      <c r="K7" s="329"/>
      <c r="L7" s="329"/>
    </row>
    <row r="8" spans="1:12" ht="15" customHeight="1">
      <c r="A8" s="329" t="s">
        <v>251</v>
      </c>
      <c r="B8" s="329"/>
      <c r="C8" s="329"/>
      <c r="D8" s="329"/>
      <c r="E8" s="329"/>
      <c r="F8" s="329"/>
      <c r="G8" s="329"/>
      <c r="H8" s="329"/>
      <c r="I8" s="329"/>
      <c r="J8" s="329"/>
      <c r="K8" s="329"/>
      <c r="L8" s="329"/>
    </row>
    <row r="9" spans="1:12" ht="15" customHeight="1">
      <c r="A9" s="329" t="s">
        <v>254</v>
      </c>
      <c r="B9" s="329"/>
      <c r="C9" s="329"/>
      <c r="D9" s="329"/>
      <c r="E9" s="329"/>
      <c r="F9" s="329"/>
      <c r="G9" s="329"/>
      <c r="H9" s="329"/>
      <c r="I9" s="329"/>
      <c r="J9" s="329"/>
      <c r="K9" s="329"/>
      <c r="L9" s="329"/>
    </row>
    <row r="10" spans="1:12" ht="15">
      <c r="A10" s="329" t="s">
        <v>252</v>
      </c>
      <c r="B10" s="329"/>
      <c r="C10" s="329"/>
      <c r="D10" s="329"/>
      <c r="E10" s="329"/>
      <c r="F10" s="329"/>
      <c r="G10" s="329"/>
      <c r="H10" s="329"/>
      <c r="I10" s="329"/>
      <c r="J10" s="329"/>
      <c r="K10" s="329"/>
      <c r="L10" s="329"/>
    </row>
    <row r="11" spans="1:12" ht="15">
      <c r="A11" s="329" t="s">
        <v>253</v>
      </c>
      <c r="B11" s="329"/>
      <c r="C11" s="329"/>
      <c r="D11" s="329"/>
      <c r="E11" s="329"/>
      <c r="F11" s="329"/>
      <c r="G11" s="329"/>
      <c r="H11" s="329"/>
      <c r="I11" s="329"/>
      <c r="J11" s="329"/>
      <c r="K11" s="329"/>
      <c r="L11" s="329"/>
    </row>
    <row r="12" spans="1:12" ht="30" customHeight="1">
      <c r="A12" s="329" t="s">
        <v>92</v>
      </c>
      <c r="B12" s="329"/>
      <c r="C12" s="329"/>
      <c r="D12" s="329"/>
      <c r="E12" s="329"/>
      <c r="F12" s="329"/>
      <c r="G12" s="329"/>
      <c r="H12" s="329"/>
      <c r="I12" s="329"/>
      <c r="J12" s="329"/>
      <c r="K12" s="329"/>
      <c r="L12" s="329"/>
    </row>
    <row r="13" spans="1:12" ht="15" customHeight="1">
      <c r="A13" s="329" t="s">
        <v>351</v>
      </c>
      <c r="B13" s="329"/>
      <c r="C13" s="329"/>
      <c r="D13" s="329"/>
      <c r="E13" s="329"/>
      <c r="F13" s="329"/>
      <c r="G13" s="329"/>
      <c r="H13" s="329"/>
      <c r="I13" s="329"/>
      <c r="J13" s="329"/>
      <c r="K13" s="329"/>
      <c r="L13" s="329"/>
    </row>
    <row r="14" spans="1:12" ht="30" customHeight="1">
      <c r="A14" s="329" t="s">
        <v>362</v>
      </c>
      <c r="B14" s="329"/>
      <c r="C14" s="329"/>
      <c r="D14" s="329"/>
      <c r="E14" s="329"/>
      <c r="F14" s="329"/>
      <c r="G14" s="329"/>
      <c r="H14" s="329"/>
      <c r="I14" s="329"/>
      <c r="J14" s="329"/>
      <c r="K14" s="329"/>
      <c r="L14" s="329"/>
    </row>
    <row r="15" spans="1:12" ht="15">
      <c r="A15" s="95" t="s">
        <v>386</v>
      </c>
      <c r="B15" s="94"/>
      <c r="C15" s="94"/>
      <c r="D15" s="94"/>
      <c r="E15" s="94"/>
      <c r="F15" s="94"/>
      <c r="G15" s="94"/>
      <c r="H15" s="94"/>
      <c r="I15" s="94"/>
      <c r="J15" s="94"/>
      <c r="K15" s="94"/>
      <c r="L15" s="94"/>
    </row>
    <row r="16" spans="1:12" ht="15">
      <c r="A16" s="95"/>
      <c r="B16" s="94"/>
      <c r="C16" s="94"/>
      <c r="D16" s="94"/>
      <c r="E16" s="94"/>
      <c r="F16" s="94"/>
      <c r="G16" s="94"/>
      <c r="H16" s="94"/>
      <c r="I16" s="94"/>
      <c r="J16" s="94"/>
      <c r="K16" s="94"/>
      <c r="L16" s="94"/>
    </row>
    <row r="17" spans="1:12" ht="15" customHeight="1">
      <c r="A17" s="330" t="s">
        <v>341</v>
      </c>
      <c r="B17" s="330"/>
      <c r="C17" s="330"/>
      <c r="D17" s="330"/>
      <c r="E17" s="330"/>
      <c r="F17" s="330"/>
      <c r="G17" s="330"/>
      <c r="H17" s="330"/>
      <c r="I17" s="330"/>
      <c r="J17" s="330"/>
      <c r="K17" s="330"/>
      <c r="L17" s="330"/>
    </row>
    <row r="18" spans="1:12" ht="15" customHeight="1">
      <c r="A18" s="329" t="s">
        <v>22</v>
      </c>
      <c r="B18" s="329"/>
      <c r="C18" s="329"/>
      <c r="D18" s="329"/>
      <c r="E18" s="329"/>
      <c r="F18" s="329"/>
      <c r="G18" s="329"/>
      <c r="H18" s="329"/>
      <c r="I18" s="329"/>
      <c r="J18" s="329"/>
      <c r="K18" s="329"/>
      <c r="L18" s="329"/>
    </row>
    <row r="19" spans="1:12" ht="15" customHeight="1">
      <c r="A19" s="329" t="s">
        <v>258</v>
      </c>
      <c r="B19" s="329"/>
      <c r="C19" s="329"/>
      <c r="D19" s="329"/>
      <c r="E19" s="329"/>
      <c r="F19" s="329"/>
      <c r="G19" s="329"/>
      <c r="H19" s="329"/>
      <c r="I19" s="329"/>
      <c r="J19" s="329"/>
      <c r="K19" s="329"/>
      <c r="L19" s="329"/>
    </row>
    <row r="20" spans="1:12" ht="15" customHeight="1">
      <c r="A20" s="329" t="s">
        <v>257</v>
      </c>
      <c r="B20" s="329"/>
      <c r="C20" s="329"/>
      <c r="D20" s="329"/>
      <c r="E20" s="329"/>
      <c r="F20" s="329"/>
      <c r="G20" s="329"/>
      <c r="H20" s="329"/>
      <c r="I20" s="329"/>
      <c r="J20" s="329"/>
      <c r="K20" s="329"/>
      <c r="L20" s="329"/>
    </row>
    <row r="21" spans="1:12" ht="7.5" customHeight="1">
      <c r="A21" s="94"/>
      <c r="B21" s="94"/>
      <c r="C21" s="94"/>
      <c r="D21" s="94"/>
      <c r="E21" s="94"/>
      <c r="F21" s="94"/>
      <c r="G21" s="94"/>
      <c r="H21" s="94"/>
      <c r="I21" s="94"/>
      <c r="J21" s="94"/>
      <c r="K21" s="94"/>
      <c r="L21" s="94"/>
    </row>
    <row r="22" spans="1:12" ht="28.5" customHeight="1">
      <c r="A22" s="94"/>
      <c r="B22" s="41"/>
      <c r="C22" s="41"/>
      <c r="D22" s="96" t="s">
        <v>342</v>
      </c>
      <c r="E22" s="333" t="s">
        <v>343</v>
      </c>
      <c r="F22" s="334"/>
      <c r="G22" s="335"/>
      <c r="H22" s="96" t="s">
        <v>344</v>
      </c>
      <c r="I22" s="97"/>
      <c r="J22" s="97"/>
      <c r="K22" s="94"/>
      <c r="L22" s="41"/>
    </row>
    <row r="23" spans="1:12" ht="15" customHeight="1">
      <c r="A23" s="41"/>
      <c r="B23" s="41"/>
      <c r="C23" s="41"/>
      <c r="D23" s="98" t="s">
        <v>33</v>
      </c>
      <c r="E23" s="336" t="s">
        <v>345</v>
      </c>
      <c r="F23" s="337"/>
      <c r="G23" s="338"/>
      <c r="H23" s="98">
        <v>100</v>
      </c>
      <c r="I23" s="97"/>
      <c r="J23" s="97"/>
      <c r="K23" s="99"/>
      <c r="L23" s="41"/>
    </row>
    <row r="24" spans="1:12" ht="15" customHeight="1">
      <c r="A24" s="41"/>
      <c r="B24" s="41"/>
      <c r="C24" s="41"/>
      <c r="D24" s="98" t="s">
        <v>34</v>
      </c>
      <c r="E24" s="336" t="s">
        <v>346</v>
      </c>
      <c r="F24" s="337"/>
      <c r="G24" s="338"/>
      <c r="H24" s="98">
        <v>50</v>
      </c>
      <c r="I24" s="97"/>
      <c r="J24" s="97"/>
      <c r="K24" s="99"/>
      <c r="L24" s="41"/>
    </row>
    <row r="25" spans="1:12" ht="15" customHeight="1">
      <c r="A25" s="41"/>
      <c r="B25" s="41"/>
      <c r="C25" s="41"/>
      <c r="D25" s="98" t="s">
        <v>35</v>
      </c>
      <c r="E25" s="336" t="s">
        <v>347</v>
      </c>
      <c r="F25" s="337"/>
      <c r="G25" s="338"/>
      <c r="H25" s="98">
        <v>25</v>
      </c>
      <c r="I25" s="97"/>
      <c r="J25" s="97"/>
      <c r="K25" s="99"/>
      <c r="L25" s="41"/>
    </row>
    <row r="26" spans="1:12" ht="15" customHeight="1">
      <c r="A26" s="41"/>
      <c r="B26" s="41"/>
      <c r="C26" s="41"/>
      <c r="D26" s="98" t="s">
        <v>36</v>
      </c>
      <c r="E26" s="336" t="s">
        <v>348</v>
      </c>
      <c r="F26" s="337"/>
      <c r="G26" s="338"/>
      <c r="H26" s="98">
        <v>10</v>
      </c>
      <c r="I26" s="97"/>
      <c r="J26" s="97"/>
      <c r="K26" s="99"/>
      <c r="L26" s="41"/>
    </row>
    <row r="27" spans="1:12" ht="7.5" customHeight="1">
      <c r="A27" s="94"/>
      <c r="B27" s="100"/>
      <c r="C27" s="94"/>
      <c r="D27" s="94"/>
      <c r="E27" s="94"/>
      <c r="F27" s="94"/>
      <c r="G27" s="94"/>
      <c r="H27" s="94"/>
      <c r="I27" s="94"/>
      <c r="J27" s="94"/>
      <c r="K27" s="94"/>
      <c r="L27" s="94"/>
    </row>
    <row r="28" spans="1:12" ht="15">
      <c r="A28" s="329" t="s">
        <v>256</v>
      </c>
      <c r="B28" s="329"/>
      <c r="C28" s="329"/>
      <c r="D28" s="329"/>
      <c r="E28" s="329"/>
      <c r="F28" s="329"/>
      <c r="G28" s="329"/>
      <c r="H28" s="329"/>
      <c r="I28" s="329"/>
      <c r="J28" s="329"/>
      <c r="K28" s="329"/>
      <c r="L28" s="329"/>
    </row>
    <row r="29" spans="1:12" ht="28.5" customHeight="1">
      <c r="A29" s="329" t="s">
        <v>255</v>
      </c>
      <c r="B29" s="329"/>
      <c r="C29" s="329"/>
      <c r="D29" s="329"/>
      <c r="E29" s="329"/>
      <c r="F29" s="329"/>
      <c r="G29" s="329"/>
      <c r="H29" s="329"/>
      <c r="I29" s="329"/>
      <c r="J29" s="329"/>
      <c r="K29" s="329"/>
      <c r="L29" s="329"/>
    </row>
    <row r="30" spans="1:12" ht="15" customHeight="1">
      <c r="A30" s="41"/>
      <c r="B30" s="329" t="s">
        <v>93</v>
      </c>
      <c r="C30" s="329"/>
      <c r="D30" s="329"/>
      <c r="E30" s="329"/>
      <c r="F30" s="329"/>
      <c r="G30" s="329"/>
      <c r="H30" s="329"/>
      <c r="I30" s="329"/>
      <c r="J30" s="329"/>
      <c r="K30" s="329"/>
      <c r="L30" s="329"/>
    </row>
    <row r="31" spans="1:12" ht="30" customHeight="1">
      <c r="A31" s="41"/>
      <c r="B31" s="329" t="s">
        <v>94</v>
      </c>
      <c r="C31" s="329"/>
      <c r="D31" s="329"/>
      <c r="E31" s="329"/>
      <c r="F31" s="329"/>
      <c r="G31" s="329"/>
      <c r="H31" s="329"/>
      <c r="I31" s="329"/>
      <c r="J31" s="329"/>
      <c r="K31" s="329"/>
      <c r="L31" s="329"/>
    </row>
    <row r="32" spans="1:12" ht="60.75" customHeight="1">
      <c r="A32" s="41"/>
      <c r="B32" s="329" t="s">
        <v>95</v>
      </c>
      <c r="C32" s="329"/>
      <c r="D32" s="329"/>
      <c r="E32" s="329"/>
      <c r="F32" s="329"/>
      <c r="G32" s="329"/>
      <c r="H32" s="329"/>
      <c r="I32" s="329"/>
      <c r="J32" s="329"/>
      <c r="K32" s="329"/>
      <c r="L32" s="329"/>
    </row>
    <row r="33" spans="1:12" ht="45" customHeight="1">
      <c r="A33" s="329" t="s">
        <v>96</v>
      </c>
      <c r="B33" s="329"/>
      <c r="C33" s="329"/>
      <c r="D33" s="329"/>
      <c r="E33" s="329"/>
      <c r="F33" s="329"/>
      <c r="G33" s="329"/>
      <c r="H33" s="329"/>
      <c r="I33" s="329"/>
      <c r="J33" s="329"/>
      <c r="K33" s="329"/>
      <c r="L33" s="329"/>
    </row>
    <row r="34" spans="1:12" ht="15">
      <c r="A34" s="328" t="s">
        <v>368</v>
      </c>
      <c r="B34" s="328"/>
      <c r="C34" s="328"/>
      <c r="D34" s="328"/>
      <c r="E34" s="328"/>
      <c r="F34" s="328"/>
      <c r="G34" s="328"/>
      <c r="H34" s="328"/>
      <c r="I34" s="328"/>
      <c r="J34" s="328"/>
      <c r="K34" s="328"/>
      <c r="L34" s="328"/>
    </row>
    <row r="35" spans="1:12" ht="44.25" customHeight="1">
      <c r="A35" s="41"/>
      <c r="B35" s="41"/>
      <c r="C35" s="41"/>
      <c r="D35" s="41"/>
      <c r="E35" s="41"/>
      <c r="F35" s="41"/>
      <c r="G35" s="41"/>
      <c r="H35" s="41"/>
      <c r="I35" s="41"/>
      <c r="J35" s="41"/>
      <c r="K35" s="41"/>
      <c r="L35" s="41"/>
    </row>
    <row r="36" spans="1:12" ht="15">
      <c r="A36" s="41"/>
      <c r="B36" s="41"/>
      <c r="C36" s="41"/>
      <c r="D36" s="41"/>
      <c r="E36" s="41"/>
      <c r="F36" s="41"/>
      <c r="G36" s="41"/>
      <c r="H36" s="41"/>
      <c r="I36" s="41"/>
      <c r="J36" s="41"/>
      <c r="K36" s="41"/>
      <c r="L36" s="41"/>
    </row>
    <row r="37" spans="1:12" ht="15">
      <c r="A37" s="41"/>
      <c r="B37" s="41"/>
      <c r="C37" s="41"/>
      <c r="D37" s="41"/>
      <c r="E37" s="41"/>
      <c r="F37" s="41"/>
      <c r="G37" s="41"/>
      <c r="H37" s="41"/>
      <c r="I37" s="41"/>
      <c r="J37" s="41"/>
      <c r="K37" s="41"/>
      <c r="L37" s="41"/>
    </row>
    <row r="38" spans="1:12" ht="15">
      <c r="A38" s="41"/>
      <c r="B38" s="41"/>
      <c r="C38" s="41"/>
      <c r="D38" s="41"/>
      <c r="E38" s="41"/>
      <c r="F38" s="41"/>
      <c r="G38" s="41"/>
      <c r="H38" s="41"/>
      <c r="I38" s="41"/>
      <c r="J38" s="41"/>
      <c r="K38" s="41"/>
      <c r="L38" s="41"/>
    </row>
    <row r="39" spans="1:12" ht="15">
      <c r="A39" s="41"/>
      <c r="B39" s="41"/>
      <c r="C39" s="41"/>
      <c r="D39" s="41"/>
      <c r="E39" s="41"/>
      <c r="F39" s="41"/>
      <c r="G39" s="41"/>
      <c r="H39" s="41"/>
      <c r="I39" s="41"/>
      <c r="J39" s="41"/>
      <c r="K39" s="41"/>
      <c r="L39" s="41"/>
    </row>
    <row r="40" spans="1:12" ht="15">
      <c r="A40" s="41"/>
      <c r="B40" s="41"/>
      <c r="C40" s="41"/>
      <c r="D40" s="41"/>
      <c r="E40" s="41"/>
      <c r="F40" s="41"/>
      <c r="G40" s="41"/>
      <c r="H40" s="41"/>
      <c r="I40" s="41"/>
      <c r="J40" s="41"/>
      <c r="K40" s="41"/>
      <c r="L40" s="41"/>
    </row>
    <row r="41" spans="1:12" ht="15">
      <c r="A41" s="41"/>
      <c r="B41" s="41"/>
      <c r="C41" s="41"/>
      <c r="D41" s="41"/>
      <c r="E41" s="41"/>
      <c r="F41" s="41"/>
      <c r="G41" s="41"/>
      <c r="H41" s="41"/>
      <c r="I41" s="41"/>
      <c r="J41" s="41"/>
      <c r="K41" s="41"/>
      <c r="L41" s="41"/>
    </row>
  </sheetData>
  <sheetProtection password="CA75" sheet="1" selectLockedCells="1"/>
  <mergeCells count="29">
    <mergeCell ref="A29:L29"/>
    <mergeCell ref="B30:L30"/>
    <mergeCell ref="B31:L31"/>
    <mergeCell ref="E22:G22"/>
    <mergeCell ref="E23:G23"/>
    <mergeCell ref="E26:G26"/>
    <mergeCell ref="E25:G25"/>
    <mergeCell ref="E24:G24"/>
    <mergeCell ref="A28:L28"/>
    <mergeCell ref="A11:L11"/>
    <mergeCell ref="A1:L1"/>
    <mergeCell ref="A8:L8"/>
    <mergeCell ref="A5:L5"/>
    <mergeCell ref="A6:L6"/>
    <mergeCell ref="A7:L7"/>
    <mergeCell ref="A3:L3"/>
    <mergeCell ref="A4:L4"/>
    <mergeCell ref="A9:L9"/>
    <mergeCell ref="A10:L10"/>
    <mergeCell ref="A34:L34"/>
    <mergeCell ref="A12:L12"/>
    <mergeCell ref="A14:L14"/>
    <mergeCell ref="A20:L20"/>
    <mergeCell ref="A17:L17"/>
    <mergeCell ref="A18:L18"/>
    <mergeCell ref="A13:L13"/>
    <mergeCell ref="A19:L19"/>
    <mergeCell ref="A33:L33"/>
    <mergeCell ref="B32:L32"/>
  </mergeCells>
  <hyperlinks>
    <hyperlink ref="A34:L34" location="'Application Agreement'!A1" tooltip="Return to the Application Agreement worksheet" display="Return to Application Agreement page"/>
  </hyperlinks>
  <printOptions horizontalCentered="1"/>
  <pageMargins left="0.5" right="0.5" top="1" bottom="1" header="0.5" footer="0.5"/>
  <pageSetup fitToHeight="1" fitToWidth="1" horizontalDpi="600" verticalDpi="600" orientation="portrait" scale="74" r:id="rId1"/>
  <headerFooter>
    <oddFooter>&amp;LVer. 4.1 Rev. 06.02.10&amp;C&amp;A&amp;R&amp;P</oddFooter>
  </headerFooter>
</worksheet>
</file>

<file path=xl/worksheets/sheet4.xml><?xml version="1.0" encoding="utf-8"?>
<worksheet xmlns="http://schemas.openxmlformats.org/spreadsheetml/2006/main" xmlns:r="http://schemas.openxmlformats.org/officeDocument/2006/relationships">
  <sheetPr codeName="Sheet5">
    <tabColor theme="3" tint="0.7999799847602844"/>
    <pageSetUpPr fitToPage="1"/>
  </sheetPr>
  <dimension ref="A1:K23"/>
  <sheetViews>
    <sheetView zoomScaleSheetLayoutView="100" workbookViewId="0" topLeftCell="A1">
      <selection activeCell="F8" sqref="F8:H8"/>
    </sheetView>
  </sheetViews>
  <sheetFormatPr defaultColWidth="9.140625" defaultRowHeight="15"/>
  <cols>
    <col min="1" max="1" width="14.28125" style="26" customWidth="1"/>
    <col min="2" max="2" width="10.00390625" style="26" customWidth="1"/>
    <col min="3" max="3" width="4.28125" style="26" customWidth="1"/>
    <col min="4" max="4" width="20.00390625" style="26" customWidth="1"/>
    <col min="5" max="5" width="7.140625" style="26" customWidth="1"/>
    <col min="6" max="6" width="15.7109375" style="26" customWidth="1"/>
    <col min="7" max="7" width="5.7109375" style="26" customWidth="1"/>
    <col min="8" max="8" width="20.00390625" style="26" customWidth="1"/>
    <col min="9" max="9" width="7.140625" style="26" customWidth="1"/>
    <col min="10" max="10" width="15.57421875" style="26" customWidth="1"/>
    <col min="11" max="11" width="8.57421875" style="26" customWidth="1"/>
    <col min="12" max="16384" width="9.140625" style="26" customWidth="1"/>
  </cols>
  <sheetData>
    <row r="1" spans="1:11" ht="30" customHeight="1" thickBot="1">
      <c r="A1" s="289" t="s">
        <v>324</v>
      </c>
      <c r="B1" s="290"/>
      <c r="C1" s="290"/>
      <c r="D1" s="290"/>
      <c r="E1" s="290"/>
      <c r="F1" s="290"/>
      <c r="G1" s="290"/>
      <c r="H1" s="290"/>
      <c r="I1" s="290"/>
      <c r="J1" s="331"/>
      <c r="K1" s="332"/>
    </row>
    <row r="2" spans="1:11" ht="7.5" customHeight="1">
      <c r="A2" s="193"/>
      <c r="B2" s="193"/>
      <c r="C2" s="193"/>
      <c r="D2" s="193"/>
      <c r="E2" s="193"/>
      <c r="F2" s="193"/>
      <c r="G2" s="193"/>
      <c r="H2" s="193"/>
      <c r="I2" s="193"/>
      <c r="J2" s="193"/>
      <c r="K2" s="193"/>
    </row>
    <row r="3" spans="1:11" ht="30" customHeight="1">
      <c r="A3" s="360" t="s">
        <v>327</v>
      </c>
      <c r="B3" s="360"/>
      <c r="C3" s="360"/>
      <c r="D3" s="360"/>
      <c r="E3" s="360"/>
      <c r="F3" s="360"/>
      <c r="G3" s="360"/>
      <c r="H3" s="360"/>
      <c r="I3" s="360"/>
      <c r="J3" s="360"/>
      <c r="K3" s="360"/>
    </row>
    <row r="4" spans="1:11" ht="7.5" customHeight="1">
      <c r="A4" s="194"/>
      <c r="B4" s="194"/>
      <c r="C4" s="194"/>
      <c r="D4" s="194"/>
      <c r="E4" s="194"/>
      <c r="F4" s="194"/>
      <c r="G4" s="194"/>
      <c r="H4" s="194"/>
      <c r="I4" s="194"/>
      <c r="J4" s="194"/>
      <c r="K4" s="194"/>
    </row>
    <row r="5" spans="1:11" ht="45" customHeight="1">
      <c r="A5" s="359" t="s">
        <v>352</v>
      </c>
      <c r="B5" s="359"/>
      <c r="C5" s="359"/>
      <c r="D5" s="359"/>
      <c r="E5" s="359"/>
      <c r="F5" s="359"/>
      <c r="G5" s="359"/>
      <c r="H5" s="359"/>
      <c r="I5" s="359"/>
      <c r="J5" s="359"/>
      <c r="K5" s="359"/>
    </row>
    <row r="6" spans="1:11" ht="5.25" customHeight="1">
      <c r="A6" s="194"/>
      <c r="B6" s="194"/>
      <c r="C6" s="194"/>
      <c r="D6" s="194"/>
      <c r="E6" s="194"/>
      <c r="F6" s="194"/>
      <c r="G6" s="194"/>
      <c r="H6" s="194"/>
      <c r="I6" s="194"/>
      <c r="J6" s="194"/>
      <c r="K6" s="194"/>
    </row>
    <row r="7" spans="1:11" ht="15.75">
      <c r="A7" s="358" t="s">
        <v>318</v>
      </c>
      <c r="B7" s="358"/>
      <c r="C7" s="195"/>
      <c r="D7" s="195"/>
      <c r="E7" s="195"/>
      <c r="F7" s="195"/>
      <c r="G7" s="195"/>
      <c r="H7" s="195"/>
      <c r="I7" s="195"/>
      <c r="J7" s="195"/>
      <c r="K7" s="195"/>
    </row>
    <row r="8" spans="1:11" ht="45" customHeight="1" thickBot="1">
      <c r="A8" s="357"/>
      <c r="B8" s="357"/>
      <c r="C8" s="357"/>
      <c r="D8" s="357"/>
      <c r="E8" s="195"/>
      <c r="F8" s="346"/>
      <c r="G8" s="346"/>
      <c r="H8" s="346"/>
      <c r="I8" s="195"/>
      <c r="J8" s="363"/>
      <c r="K8" s="363"/>
    </row>
    <row r="9" spans="1:11" ht="15.75">
      <c r="A9" s="339" t="s">
        <v>325</v>
      </c>
      <c r="B9" s="339"/>
      <c r="C9" s="339"/>
      <c r="D9" s="339"/>
      <c r="E9" s="196"/>
      <c r="F9" s="339" t="s">
        <v>319</v>
      </c>
      <c r="G9" s="339"/>
      <c r="H9" s="339"/>
      <c r="I9" s="197"/>
      <c r="J9" s="339" t="s">
        <v>320</v>
      </c>
      <c r="K9" s="339"/>
    </row>
    <row r="10" spans="1:11" ht="15">
      <c r="A10" s="195"/>
      <c r="B10" s="195"/>
      <c r="C10" s="195"/>
      <c r="D10" s="195"/>
      <c r="E10" s="195"/>
      <c r="F10" s="195"/>
      <c r="G10" s="195"/>
      <c r="H10" s="195"/>
      <c r="I10" s="195"/>
      <c r="J10" s="195"/>
      <c r="K10" s="195"/>
    </row>
    <row r="11" spans="1:11" ht="15.75">
      <c r="A11" s="358" t="s">
        <v>321</v>
      </c>
      <c r="B11" s="358"/>
      <c r="C11" s="358"/>
      <c r="D11" s="358"/>
      <c r="E11" s="358"/>
      <c r="F11" s="358"/>
      <c r="G11" s="358"/>
      <c r="H11" s="358"/>
      <c r="I11" s="358"/>
      <c r="J11" s="358"/>
      <c r="K11" s="358"/>
    </row>
    <row r="12" spans="1:11" ht="10.5" customHeight="1" thickBot="1">
      <c r="A12" s="195"/>
      <c r="B12" s="195"/>
      <c r="C12" s="195"/>
      <c r="D12" s="195"/>
      <c r="E12" s="195"/>
      <c r="F12" s="195"/>
      <c r="G12" s="195"/>
      <c r="H12" s="195"/>
      <c r="I12" s="195"/>
      <c r="J12" s="195"/>
      <c r="K12" s="195"/>
    </row>
    <row r="13" spans="1:11" ht="30.75" customHeight="1">
      <c r="A13" s="340" t="s">
        <v>322</v>
      </c>
      <c r="B13" s="341"/>
      <c r="C13" s="341"/>
      <c r="D13" s="347"/>
      <c r="E13" s="348"/>
      <c r="F13" s="348"/>
      <c r="G13" s="348"/>
      <c r="H13" s="348"/>
      <c r="I13" s="348"/>
      <c r="J13" s="348"/>
      <c r="K13" s="349"/>
    </row>
    <row r="14" spans="1:11" ht="19.5" customHeight="1">
      <c r="A14" s="342" t="s">
        <v>317</v>
      </c>
      <c r="B14" s="343"/>
      <c r="C14" s="343"/>
      <c r="D14" s="354"/>
      <c r="E14" s="355"/>
      <c r="F14" s="355"/>
      <c r="G14" s="355"/>
      <c r="H14" s="355"/>
      <c r="I14" s="355"/>
      <c r="J14" s="355"/>
      <c r="K14" s="356"/>
    </row>
    <row r="15" spans="1:11" ht="19.5" customHeight="1">
      <c r="A15" s="342" t="s">
        <v>215</v>
      </c>
      <c r="B15" s="343"/>
      <c r="C15" s="343"/>
      <c r="D15" s="354"/>
      <c r="E15" s="355"/>
      <c r="F15" s="355"/>
      <c r="G15" s="355"/>
      <c r="H15" s="355"/>
      <c r="I15" s="355"/>
      <c r="J15" s="355"/>
      <c r="K15" s="356"/>
    </row>
    <row r="16" spans="1:11" ht="19.5" customHeight="1">
      <c r="A16" s="342" t="s">
        <v>323</v>
      </c>
      <c r="B16" s="343"/>
      <c r="C16" s="343"/>
      <c r="D16" s="354"/>
      <c r="E16" s="355"/>
      <c r="F16" s="355"/>
      <c r="G16" s="355"/>
      <c r="H16" s="355"/>
      <c r="I16" s="355"/>
      <c r="J16" s="355"/>
      <c r="K16" s="356"/>
    </row>
    <row r="17" spans="1:11" ht="36.75" customHeight="1" thickBot="1">
      <c r="A17" s="344" t="s">
        <v>326</v>
      </c>
      <c r="B17" s="345"/>
      <c r="C17" s="345"/>
      <c r="D17" s="350"/>
      <c r="E17" s="351"/>
      <c r="F17" s="345" t="s">
        <v>328</v>
      </c>
      <c r="G17" s="361"/>
      <c r="H17" s="352"/>
      <c r="I17" s="351"/>
      <c r="J17" s="351"/>
      <c r="K17" s="353"/>
    </row>
    <row r="18" spans="1:11" ht="45" customHeight="1">
      <c r="A18" s="3" t="s">
        <v>349</v>
      </c>
      <c r="B18" s="195"/>
      <c r="C18" s="195"/>
      <c r="D18" s="195"/>
      <c r="E18" s="195"/>
      <c r="F18" s="195"/>
      <c r="G18" s="195"/>
      <c r="H18" s="195"/>
      <c r="I18" s="195"/>
      <c r="J18" s="195"/>
      <c r="K18" s="195"/>
    </row>
    <row r="19" spans="1:11" ht="45" customHeight="1" thickBot="1">
      <c r="A19" s="357"/>
      <c r="B19" s="362"/>
      <c r="C19" s="362"/>
      <c r="D19" s="362"/>
      <c r="E19" s="195"/>
      <c r="F19" s="346"/>
      <c r="G19" s="346"/>
      <c r="H19" s="346"/>
      <c r="I19" s="195"/>
      <c r="J19" s="363"/>
      <c r="K19" s="364"/>
    </row>
    <row r="20" spans="1:11" ht="15.75">
      <c r="A20" s="339" t="s">
        <v>160</v>
      </c>
      <c r="B20" s="339"/>
      <c r="C20" s="339"/>
      <c r="D20" s="339"/>
      <c r="E20" s="196"/>
      <c r="F20" s="339" t="s">
        <v>319</v>
      </c>
      <c r="G20" s="339"/>
      <c r="H20" s="339"/>
      <c r="I20" s="197"/>
      <c r="J20" s="339" t="s">
        <v>320</v>
      </c>
      <c r="K20" s="339"/>
    </row>
    <row r="23" spans="1:11" ht="15">
      <c r="A23" s="279" t="s">
        <v>368</v>
      </c>
      <c r="B23" s="279"/>
      <c r="C23" s="279"/>
      <c r="D23" s="279"/>
      <c r="E23" s="279"/>
      <c r="F23" s="279"/>
      <c r="G23" s="279"/>
      <c r="H23" s="279"/>
      <c r="I23" s="279"/>
      <c r="J23" s="279"/>
      <c r="K23" s="279"/>
    </row>
  </sheetData>
  <sheetProtection password="CA75" sheet="1" selectLockedCells="1"/>
  <mergeCells count="30">
    <mergeCell ref="J8:K8"/>
    <mergeCell ref="D16:K16"/>
    <mergeCell ref="A7:B7"/>
    <mergeCell ref="A11:K11"/>
    <mergeCell ref="A5:K5"/>
    <mergeCell ref="A9:D9"/>
    <mergeCell ref="A3:K3"/>
    <mergeCell ref="A20:D20"/>
    <mergeCell ref="F20:H20"/>
    <mergeCell ref="J20:K20"/>
    <mergeCell ref="F17:G17"/>
    <mergeCell ref="A19:D19"/>
    <mergeCell ref="F8:H8"/>
    <mergeCell ref="D13:K13"/>
    <mergeCell ref="D17:E17"/>
    <mergeCell ref="H17:K17"/>
    <mergeCell ref="A1:K1"/>
    <mergeCell ref="A15:C15"/>
    <mergeCell ref="A14:C14"/>
    <mergeCell ref="D14:K14"/>
    <mergeCell ref="D15:K15"/>
    <mergeCell ref="A8:D8"/>
    <mergeCell ref="A23:K23"/>
    <mergeCell ref="F9:H9"/>
    <mergeCell ref="J9:K9"/>
    <mergeCell ref="A13:C13"/>
    <mergeCell ref="A16:C16"/>
    <mergeCell ref="A17:C17"/>
    <mergeCell ref="F19:H19"/>
    <mergeCell ref="J19:K19"/>
  </mergeCells>
  <hyperlinks>
    <hyperlink ref="A23:K23" location="'Application Agreement'!A1" tooltip="Return to the Application Agreement worksheet" display="Return to Application Agreement page"/>
  </hyperlinks>
  <printOptions horizontalCentered="1"/>
  <pageMargins left="0.5" right="0.5" top="1" bottom="1" header="0.5" footer="0.5"/>
  <pageSetup fitToHeight="1" fitToWidth="1" horizontalDpi="600" verticalDpi="600" orientation="portrait" scale="74" r:id="rId1"/>
  <headerFooter alignWithMargins="0">
    <oddFooter>&amp;LVer. 4.1 Rev. 06.02.10&amp;C&amp;A&amp;R&amp;P</oddFooter>
  </headerFooter>
</worksheet>
</file>

<file path=xl/worksheets/sheet5.xml><?xml version="1.0" encoding="utf-8"?>
<worksheet xmlns="http://schemas.openxmlformats.org/spreadsheetml/2006/main" xmlns:r="http://schemas.openxmlformats.org/officeDocument/2006/relationships">
  <sheetPr codeName="Sheet2"/>
  <dimension ref="A1:L117"/>
  <sheetViews>
    <sheetView zoomScalePageLayoutView="0" workbookViewId="0" topLeftCell="A1">
      <selection activeCell="A113" sqref="A113"/>
    </sheetView>
  </sheetViews>
  <sheetFormatPr defaultColWidth="9.140625" defaultRowHeight="15"/>
  <cols>
    <col min="1" max="1" width="128.421875" style="61" customWidth="1"/>
    <col min="2" max="4" width="9.140625" style="61" customWidth="1"/>
    <col min="5" max="5" width="10.421875" style="61" customWidth="1"/>
    <col min="6" max="6" width="6.57421875" style="61" customWidth="1"/>
    <col min="7" max="7" width="9.00390625" style="61" customWidth="1"/>
    <col min="8" max="8" width="11.8515625" style="61" customWidth="1"/>
    <col min="9" max="9" width="16.57421875" style="61" customWidth="1"/>
    <col min="10" max="10" width="38.00390625" style="61" hidden="1" customWidth="1"/>
    <col min="11" max="13" width="9.140625" style="61" customWidth="1"/>
    <col min="14" max="14" width="7.421875" style="61" customWidth="1"/>
    <col min="15" max="15" width="9.140625" style="61" customWidth="1"/>
    <col min="16" max="16" width="2.57421875" style="61" customWidth="1"/>
    <col min="17" max="16384" width="9.140625" style="61" customWidth="1"/>
  </cols>
  <sheetData>
    <row r="1" ht="30" customHeight="1" thickBot="1">
      <c r="A1" s="101" t="s">
        <v>186</v>
      </c>
    </row>
    <row r="2" ht="15" customHeight="1" thickBot="1">
      <c r="A2" s="62"/>
    </row>
    <row r="3" ht="28.5" customHeight="1" thickBot="1">
      <c r="A3" s="198" t="s">
        <v>81</v>
      </c>
    </row>
    <row r="4" ht="7.5" customHeight="1">
      <c r="A4" s="211"/>
    </row>
    <row r="5" spans="1:12" ht="60" customHeight="1">
      <c r="A5" s="199" t="s">
        <v>387</v>
      </c>
      <c r="B5" s="78"/>
      <c r="C5" s="78"/>
      <c r="D5" s="78"/>
      <c r="E5" s="78"/>
      <c r="F5" s="78"/>
      <c r="G5" s="78"/>
      <c r="H5" s="78"/>
      <c r="I5" s="78"/>
      <c r="J5" s="78"/>
      <c r="K5" s="78"/>
      <c r="L5" s="78"/>
    </row>
    <row r="6" ht="15" customHeight="1">
      <c r="A6" s="200" t="s">
        <v>82</v>
      </c>
    </row>
    <row r="7" spans="1:12" s="77" customFormat="1" ht="30" customHeight="1">
      <c r="A7" s="199" t="s">
        <v>380</v>
      </c>
      <c r="B7" s="78"/>
      <c r="C7" s="78"/>
      <c r="D7" s="78"/>
      <c r="E7" s="78"/>
      <c r="F7" s="78"/>
      <c r="G7" s="78"/>
      <c r="H7" s="78"/>
      <c r="I7" s="78"/>
      <c r="J7" s="78"/>
      <c r="K7" s="78"/>
      <c r="L7" s="78"/>
    </row>
    <row r="8" spans="1:12" s="77" customFormat="1" ht="15" customHeight="1" thickBot="1">
      <c r="A8" s="199"/>
      <c r="B8" s="78"/>
      <c r="C8" s="78"/>
      <c r="D8" s="78"/>
      <c r="E8" s="78"/>
      <c r="F8" s="78"/>
      <c r="G8" s="78"/>
      <c r="H8" s="78"/>
      <c r="I8" s="78"/>
      <c r="J8" s="78"/>
      <c r="K8" s="78"/>
      <c r="L8" s="78"/>
    </row>
    <row r="9" ht="28.5" customHeight="1" thickBot="1">
      <c r="A9" s="198" t="s">
        <v>264</v>
      </c>
    </row>
    <row r="10" ht="7.5" customHeight="1">
      <c r="A10" s="211"/>
    </row>
    <row r="11" spans="1:12" ht="45" customHeight="1">
      <c r="A11" s="199" t="s">
        <v>390</v>
      </c>
      <c r="B11" s="78"/>
      <c r="C11" s="78"/>
      <c r="D11" s="78"/>
      <c r="E11" s="78"/>
      <c r="F11" s="78"/>
      <c r="G11" s="78"/>
      <c r="H11" s="78"/>
      <c r="I11" s="78"/>
      <c r="J11" s="78"/>
      <c r="K11" s="78"/>
      <c r="L11" s="78"/>
    </row>
    <row r="12" spans="1:12" ht="15" customHeight="1" thickBot="1">
      <c r="A12" s="199"/>
      <c r="B12" s="78"/>
      <c r="C12" s="78"/>
      <c r="D12" s="78"/>
      <c r="E12" s="78"/>
      <c r="F12" s="78"/>
      <c r="G12" s="78"/>
      <c r="H12" s="78"/>
      <c r="I12" s="78"/>
      <c r="J12" s="78"/>
      <c r="K12" s="78"/>
      <c r="L12" s="78"/>
    </row>
    <row r="13" ht="28.5" customHeight="1" thickBot="1">
      <c r="A13" s="198" t="s">
        <v>83</v>
      </c>
    </row>
    <row r="14" s="62" customFormat="1" ht="7.5" customHeight="1">
      <c r="A14" s="211"/>
    </row>
    <row r="15" spans="1:12" ht="75" customHeight="1">
      <c r="A15" s="199" t="s">
        <v>363</v>
      </c>
      <c r="B15" s="78"/>
      <c r="C15" s="78"/>
      <c r="D15" s="78"/>
      <c r="E15" s="78"/>
      <c r="F15" s="78"/>
      <c r="G15" s="78"/>
      <c r="H15" s="78"/>
      <c r="I15" s="78"/>
      <c r="J15" s="78"/>
      <c r="K15" s="78"/>
      <c r="L15" s="78"/>
    </row>
    <row r="16" spans="1:12" ht="7.5" customHeight="1">
      <c r="A16" s="199"/>
      <c r="B16" s="78"/>
      <c r="C16" s="78"/>
      <c r="D16" s="78"/>
      <c r="E16" s="78"/>
      <c r="F16" s="78"/>
      <c r="G16" s="78"/>
      <c r="H16" s="78"/>
      <c r="I16" s="78"/>
      <c r="J16" s="78"/>
      <c r="K16" s="78"/>
      <c r="L16" s="78"/>
    </row>
    <row r="17" spans="1:12" ht="45" customHeight="1">
      <c r="A17" s="201" t="s">
        <v>7</v>
      </c>
      <c r="B17" s="78"/>
      <c r="C17" s="78"/>
      <c r="D17" s="78"/>
      <c r="E17" s="78"/>
      <c r="F17" s="78"/>
      <c r="G17" s="78"/>
      <c r="H17" s="78"/>
      <c r="I17" s="78"/>
      <c r="J17" s="78"/>
      <c r="K17" s="78"/>
      <c r="L17" s="78"/>
    </row>
    <row r="18" spans="1:12" ht="7.5" customHeight="1">
      <c r="A18" s="201"/>
      <c r="B18" s="78"/>
      <c r="C18" s="78"/>
      <c r="D18" s="78"/>
      <c r="E18" s="78"/>
      <c r="F18" s="78"/>
      <c r="G18" s="78"/>
      <c r="H18" s="78"/>
      <c r="I18" s="78"/>
      <c r="J18" s="78"/>
      <c r="K18" s="78"/>
      <c r="L18" s="78"/>
    </row>
    <row r="19" spans="1:12" ht="115.5" customHeight="1">
      <c r="A19" s="201" t="s">
        <v>84</v>
      </c>
      <c r="B19" s="78"/>
      <c r="C19" s="78"/>
      <c r="D19" s="78"/>
      <c r="E19" s="78"/>
      <c r="F19" s="78"/>
      <c r="G19" s="78"/>
      <c r="H19" s="78"/>
      <c r="I19" s="78"/>
      <c r="J19" s="78"/>
      <c r="K19" s="78"/>
      <c r="L19" s="78"/>
    </row>
    <row r="20" spans="1:12" ht="7.5" customHeight="1">
      <c r="A20" s="201"/>
      <c r="B20" s="78"/>
      <c r="C20" s="78"/>
      <c r="D20" s="78"/>
      <c r="E20" s="78"/>
      <c r="F20" s="78"/>
      <c r="G20" s="78"/>
      <c r="H20" s="78"/>
      <c r="I20" s="78"/>
      <c r="J20" s="78"/>
      <c r="K20" s="78"/>
      <c r="L20" s="78"/>
    </row>
    <row r="21" spans="1:12" ht="15" customHeight="1">
      <c r="A21" s="202" t="s">
        <v>8</v>
      </c>
      <c r="B21" s="78"/>
      <c r="C21" s="78"/>
      <c r="D21" s="78"/>
      <c r="E21" s="78"/>
      <c r="F21" s="78"/>
      <c r="G21" s="78"/>
      <c r="H21" s="78"/>
      <c r="I21" s="78"/>
      <c r="J21" s="78"/>
      <c r="K21" s="78"/>
      <c r="L21" s="78"/>
    </row>
    <row r="22" spans="1:12" ht="30" customHeight="1">
      <c r="A22" s="199" t="s">
        <v>17</v>
      </c>
      <c r="B22" s="78"/>
      <c r="C22" s="78"/>
      <c r="D22" s="78"/>
      <c r="E22" s="78"/>
      <c r="F22" s="78"/>
      <c r="G22" s="78"/>
      <c r="H22" s="78"/>
      <c r="I22" s="78"/>
      <c r="J22" s="78"/>
      <c r="K22" s="78"/>
      <c r="L22" s="78"/>
    </row>
    <row r="23" spans="1:12" ht="15" customHeight="1">
      <c r="A23" s="199" t="s">
        <v>134</v>
      </c>
      <c r="B23" s="78"/>
      <c r="C23" s="78"/>
      <c r="D23" s="78"/>
      <c r="E23" s="78"/>
      <c r="F23" s="78"/>
      <c r="G23" s="78"/>
      <c r="H23" s="78"/>
      <c r="I23" s="78"/>
      <c r="J23" s="78"/>
      <c r="K23" s="78"/>
      <c r="L23" s="78"/>
    </row>
    <row r="24" spans="1:12" ht="15" customHeight="1">
      <c r="A24" s="199" t="s">
        <v>101</v>
      </c>
      <c r="B24" s="78"/>
      <c r="C24" s="78"/>
      <c r="D24" s="78"/>
      <c r="E24" s="78"/>
      <c r="F24" s="78"/>
      <c r="G24" s="78"/>
      <c r="H24" s="78"/>
      <c r="I24" s="78"/>
      <c r="J24" s="78"/>
      <c r="K24" s="78"/>
      <c r="L24" s="78"/>
    </row>
    <row r="25" spans="1:12" ht="15" customHeight="1">
      <c r="A25" s="199" t="s">
        <v>85</v>
      </c>
      <c r="B25" s="78"/>
      <c r="C25" s="78"/>
      <c r="D25" s="78"/>
      <c r="E25" s="78"/>
      <c r="F25" s="78"/>
      <c r="G25" s="78"/>
      <c r="H25" s="78"/>
      <c r="I25" s="78"/>
      <c r="J25" s="78"/>
      <c r="K25" s="78"/>
      <c r="L25" s="78"/>
    </row>
    <row r="26" spans="1:12" ht="30" customHeight="1">
      <c r="A26" s="199" t="s">
        <v>135</v>
      </c>
      <c r="B26" s="79"/>
      <c r="C26" s="79"/>
      <c r="D26" s="79"/>
      <c r="E26" s="79"/>
      <c r="F26" s="79"/>
      <c r="G26" s="79"/>
      <c r="H26" s="79"/>
      <c r="I26" s="79"/>
      <c r="J26" s="79"/>
      <c r="K26" s="79"/>
      <c r="L26" s="79"/>
    </row>
    <row r="27" spans="1:12" ht="15" customHeight="1">
      <c r="A27" s="199" t="s">
        <v>102</v>
      </c>
      <c r="B27" s="79"/>
      <c r="C27" s="79"/>
      <c r="D27" s="79"/>
      <c r="E27" s="79"/>
      <c r="F27" s="79"/>
      <c r="G27" s="79"/>
      <c r="H27" s="79"/>
      <c r="I27" s="79"/>
      <c r="J27" s="79"/>
      <c r="K27" s="79"/>
      <c r="L27" s="79"/>
    </row>
    <row r="28" spans="1:12" ht="7.5" customHeight="1">
      <c r="A28" s="199"/>
      <c r="B28" s="79"/>
      <c r="C28" s="79"/>
      <c r="D28" s="79"/>
      <c r="E28" s="79"/>
      <c r="F28" s="79"/>
      <c r="G28" s="79"/>
      <c r="H28" s="79"/>
      <c r="I28" s="79"/>
      <c r="J28" s="79"/>
      <c r="K28" s="79"/>
      <c r="L28" s="79"/>
    </row>
    <row r="29" spans="1:12" ht="15" customHeight="1">
      <c r="A29" s="202" t="s">
        <v>18</v>
      </c>
      <c r="B29" s="79"/>
      <c r="C29" s="79"/>
      <c r="D29" s="79"/>
      <c r="E29" s="79"/>
      <c r="F29" s="79"/>
      <c r="G29" s="79"/>
      <c r="H29" s="79"/>
      <c r="I29" s="79"/>
      <c r="J29" s="79"/>
      <c r="K29" s="79"/>
      <c r="L29" s="79"/>
    </row>
    <row r="30" spans="1:12" ht="30" customHeight="1">
      <c r="A30" s="203" t="s">
        <v>2</v>
      </c>
      <c r="B30" s="79"/>
      <c r="C30" s="79"/>
      <c r="D30" s="79"/>
      <c r="E30" s="79"/>
      <c r="F30" s="79"/>
      <c r="G30" s="79"/>
      <c r="H30" s="79"/>
      <c r="I30" s="79"/>
      <c r="J30" s="79"/>
      <c r="K30" s="79"/>
      <c r="L30" s="79"/>
    </row>
    <row r="31" spans="1:12" ht="30" customHeight="1">
      <c r="A31" s="203" t="s">
        <v>142</v>
      </c>
      <c r="B31" s="79"/>
      <c r="C31" s="79"/>
      <c r="D31" s="79"/>
      <c r="E31" s="79"/>
      <c r="F31" s="79"/>
      <c r="G31" s="79"/>
      <c r="H31" s="79"/>
      <c r="I31" s="79"/>
      <c r="J31" s="79"/>
      <c r="K31" s="79"/>
      <c r="L31" s="79"/>
    </row>
    <row r="32" spans="1:12" ht="15" customHeight="1">
      <c r="A32" s="203" t="s">
        <v>143</v>
      </c>
      <c r="B32" s="79"/>
      <c r="C32" s="79"/>
      <c r="D32" s="79"/>
      <c r="E32" s="79"/>
      <c r="F32" s="79"/>
      <c r="G32" s="79"/>
      <c r="H32" s="79"/>
      <c r="I32" s="79"/>
      <c r="J32" s="79"/>
      <c r="K32" s="79"/>
      <c r="L32" s="79"/>
    </row>
    <row r="33" spans="1:12" ht="15" customHeight="1" thickBot="1">
      <c r="A33" s="203"/>
      <c r="B33" s="79"/>
      <c r="C33" s="79"/>
      <c r="D33" s="79"/>
      <c r="E33" s="79"/>
      <c r="F33" s="79"/>
      <c r="G33" s="79"/>
      <c r="H33" s="79"/>
      <c r="I33" s="79"/>
      <c r="J33" s="79"/>
      <c r="K33" s="79"/>
      <c r="L33" s="79"/>
    </row>
    <row r="34" ht="28.5" customHeight="1" thickBot="1">
      <c r="A34" s="198" t="s">
        <v>3</v>
      </c>
    </row>
    <row r="35" ht="7.5" customHeight="1">
      <c r="A35" s="211"/>
    </row>
    <row r="36" s="63" customFormat="1" ht="45" customHeight="1">
      <c r="A36" s="199" t="s">
        <v>86</v>
      </c>
    </row>
    <row r="37" s="63" customFormat="1" ht="7.5" customHeight="1">
      <c r="A37" s="199"/>
    </row>
    <row r="38" s="63" customFormat="1" ht="30" customHeight="1">
      <c r="A38" s="199" t="s">
        <v>136</v>
      </c>
    </row>
    <row r="39" s="63" customFormat="1" ht="7.5" customHeight="1">
      <c r="A39" s="199"/>
    </row>
    <row r="40" s="63" customFormat="1" ht="48.75" customHeight="1">
      <c r="A40" s="199" t="s">
        <v>4</v>
      </c>
    </row>
    <row r="41" s="63" customFormat="1" ht="15" customHeight="1" thickBot="1">
      <c r="A41" s="199"/>
    </row>
    <row r="42" ht="28.5" customHeight="1" thickBot="1">
      <c r="A42" s="198" t="s">
        <v>141</v>
      </c>
    </row>
    <row r="43" ht="7.5" customHeight="1">
      <c r="A43" s="211"/>
    </row>
    <row r="44" ht="92.25" customHeight="1">
      <c r="A44" s="199" t="s">
        <v>137</v>
      </c>
    </row>
    <row r="45" ht="15" customHeight="1" thickBot="1">
      <c r="A45" s="199"/>
    </row>
    <row r="46" ht="29.25" customHeight="1" thickBot="1">
      <c r="A46" s="198" t="s">
        <v>211</v>
      </c>
    </row>
    <row r="47" ht="7.5" customHeight="1">
      <c r="A47" s="211"/>
    </row>
    <row r="48" ht="45" customHeight="1">
      <c r="A48" s="199" t="s">
        <v>87</v>
      </c>
    </row>
    <row r="49" ht="7.5" customHeight="1">
      <c r="A49" s="199"/>
    </row>
    <row r="50" ht="15" customHeight="1">
      <c r="A50" s="203" t="s">
        <v>103</v>
      </c>
    </row>
    <row r="51" ht="7.5" customHeight="1">
      <c r="A51" s="203"/>
    </row>
    <row r="52" ht="31.5" customHeight="1">
      <c r="A52" s="199" t="s">
        <v>88</v>
      </c>
    </row>
    <row r="53" ht="7.5" customHeight="1">
      <c r="A53" s="199"/>
    </row>
    <row r="54" ht="31.5" customHeight="1">
      <c r="A54" s="199" t="s">
        <v>385</v>
      </c>
    </row>
    <row r="55" ht="7.5" customHeight="1">
      <c r="A55" s="199"/>
    </row>
    <row r="56" ht="94.5" customHeight="1">
      <c r="A56" s="201" t="s">
        <v>138</v>
      </c>
    </row>
    <row r="57" ht="15" customHeight="1" thickBot="1">
      <c r="A57" s="201"/>
    </row>
    <row r="58" ht="29.25" customHeight="1" thickBot="1">
      <c r="A58" s="198" t="s">
        <v>104</v>
      </c>
    </row>
    <row r="59" ht="7.5" customHeight="1">
      <c r="A59" s="211"/>
    </row>
    <row r="60" ht="15" customHeight="1">
      <c r="A60" s="201" t="s">
        <v>105</v>
      </c>
    </row>
    <row r="61" ht="30" customHeight="1">
      <c r="A61" s="204" t="s">
        <v>89</v>
      </c>
    </row>
    <row r="62" ht="15">
      <c r="A62" s="201" t="s">
        <v>106</v>
      </c>
    </row>
    <row r="63" ht="15">
      <c r="A63" s="201" t="s">
        <v>139</v>
      </c>
    </row>
    <row r="64" ht="15">
      <c r="A64" s="201" t="s">
        <v>90</v>
      </c>
    </row>
    <row r="65" ht="15">
      <c r="A65" s="201" t="s">
        <v>91</v>
      </c>
    </row>
    <row r="66" ht="15">
      <c r="A66" s="201" t="s">
        <v>140</v>
      </c>
    </row>
    <row r="67" ht="30">
      <c r="A67" s="201" t="s">
        <v>111</v>
      </c>
    </row>
    <row r="68" ht="15">
      <c r="A68" s="201" t="s">
        <v>112</v>
      </c>
    </row>
    <row r="69" ht="30" customHeight="1">
      <c r="A69" s="205" t="s">
        <v>113</v>
      </c>
    </row>
    <row r="70" s="63" customFormat="1" ht="7.5" customHeight="1">
      <c r="A70" s="199"/>
    </row>
    <row r="71" ht="15" customHeight="1">
      <c r="A71" s="201" t="s">
        <v>42</v>
      </c>
    </row>
    <row r="72" ht="30">
      <c r="A72" s="201" t="s">
        <v>41</v>
      </c>
    </row>
    <row r="73" ht="15" customHeight="1">
      <c r="A73" s="201" t="s">
        <v>40</v>
      </c>
    </row>
    <row r="74" ht="15" customHeight="1" thickBot="1">
      <c r="A74" s="201"/>
    </row>
    <row r="75" ht="29.25" customHeight="1" thickBot="1">
      <c r="A75" s="198" t="s">
        <v>57</v>
      </c>
    </row>
    <row r="76" ht="7.5" customHeight="1">
      <c r="A76" s="211"/>
    </row>
    <row r="77" spans="1:9" s="80" customFormat="1" ht="15" customHeight="1">
      <c r="A77" s="221" t="s">
        <v>146</v>
      </c>
      <c r="B77" s="207"/>
      <c r="C77" s="207"/>
      <c r="D77" s="207"/>
      <c r="E77" s="207"/>
      <c r="F77" s="207"/>
      <c r="G77" s="207"/>
      <c r="H77" s="207"/>
      <c r="I77" s="207"/>
    </row>
    <row r="78" spans="1:9" s="80" customFormat="1" ht="15" customHeight="1">
      <c r="A78" s="206" t="s">
        <v>107</v>
      </c>
      <c r="B78" s="206"/>
      <c r="C78" s="206"/>
      <c r="D78" s="206"/>
      <c r="E78" s="206"/>
      <c r="F78" s="206"/>
      <c r="G78" s="206"/>
      <c r="H78" s="206"/>
      <c r="I78" s="206"/>
    </row>
    <row r="79" spans="1:9" s="80" customFormat="1" ht="15">
      <c r="A79" s="85" t="s">
        <v>45</v>
      </c>
      <c r="B79" s="220"/>
      <c r="C79" s="220"/>
      <c r="D79" s="220"/>
      <c r="E79" s="220"/>
      <c r="F79" s="220"/>
      <c r="G79" s="220"/>
      <c r="H79" s="220"/>
      <c r="I79" s="220"/>
    </row>
    <row r="80" spans="1:9" s="80" customFormat="1" ht="15" customHeight="1">
      <c r="A80" s="85" t="s">
        <v>9</v>
      </c>
      <c r="B80" s="83" t="s">
        <v>44</v>
      </c>
      <c r="C80" s="89"/>
      <c r="D80" s="89"/>
      <c r="E80" s="89"/>
      <c r="F80" s="89"/>
      <c r="G80" s="89"/>
      <c r="H80" s="89"/>
      <c r="I80" s="89"/>
    </row>
    <row r="81" spans="1:9" s="80" customFormat="1" ht="15" customHeight="1">
      <c r="A81" s="85" t="s">
        <v>46</v>
      </c>
      <c r="B81" s="81"/>
      <c r="C81" s="81"/>
      <c r="D81" s="81"/>
      <c r="E81" s="81"/>
      <c r="F81" s="81"/>
      <c r="G81" s="81"/>
      <c r="H81" s="81"/>
      <c r="I81" s="81"/>
    </row>
    <row r="82" spans="1:9" s="80" customFormat="1" ht="15" customHeight="1">
      <c r="A82" s="85" t="s">
        <v>47</v>
      </c>
      <c r="B82" s="81"/>
      <c r="C82" s="81"/>
      <c r="D82" s="81"/>
      <c r="E82" s="81"/>
      <c r="F82" s="81"/>
      <c r="G82" s="81"/>
      <c r="H82" s="81"/>
      <c r="I82" s="81"/>
    </row>
    <row r="83" spans="1:9" s="80" customFormat="1" ht="15" customHeight="1">
      <c r="A83" s="89" t="s">
        <v>275</v>
      </c>
      <c r="B83" s="89"/>
      <c r="C83" s="89"/>
      <c r="D83" s="89"/>
      <c r="E83" s="89"/>
      <c r="F83" s="89"/>
      <c r="G83" s="89"/>
      <c r="H83" s="89"/>
      <c r="I83" s="89"/>
    </row>
    <row r="84" spans="1:9" s="80" customFormat="1" ht="15" customHeight="1">
      <c r="A84" s="81" t="s">
        <v>48</v>
      </c>
      <c r="B84" s="81"/>
      <c r="C84" s="81"/>
      <c r="D84" s="81"/>
      <c r="E84" s="81"/>
      <c r="F84" s="81"/>
      <c r="G84" s="81"/>
      <c r="H84" s="81"/>
      <c r="I84" s="81"/>
    </row>
    <row r="85" spans="1:9" s="80" customFormat="1" ht="15">
      <c r="A85" s="89" t="s">
        <v>108</v>
      </c>
      <c r="B85" s="89"/>
      <c r="C85" s="89"/>
      <c r="D85" s="89"/>
      <c r="E85" s="89"/>
      <c r="F85" s="89"/>
      <c r="G85" s="89"/>
      <c r="H85" s="89"/>
      <c r="I85" s="89"/>
    </row>
    <row r="86" spans="1:9" s="80" customFormat="1" ht="30" customHeight="1">
      <c r="A86" s="81" t="s">
        <v>49</v>
      </c>
      <c r="B86" s="81"/>
      <c r="C86" s="81"/>
      <c r="D86" s="81"/>
      <c r="E86" s="81"/>
      <c r="F86" s="81"/>
      <c r="G86" s="81"/>
      <c r="H86" s="81"/>
      <c r="I86" s="81"/>
    </row>
    <row r="87" spans="1:9" s="80" customFormat="1" ht="7.5" customHeight="1">
      <c r="A87" s="81"/>
      <c r="B87" s="81"/>
      <c r="C87" s="81"/>
      <c r="D87" s="81"/>
      <c r="E87" s="81"/>
      <c r="F87" s="81"/>
      <c r="G87" s="81"/>
      <c r="H87" s="81"/>
      <c r="I87" s="81"/>
    </row>
    <row r="88" spans="1:9" s="80" customFormat="1" ht="15" customHeight="1">
      <c r="A88" s="221" t="s">
        <v>360</v>
      </c>
      <c r="B88" s="207"/>
      <c r="C88" s="207"/>
      <c r="D88" s="207"/>
      <c r="E88" s="207"/>
      <c r="F88" s="207"/>
      <c r="G88" s="207"/>
      <c r="H88" s="207"/>
      <c r="I88" s="207"/>
    </row>
    <row r="89" spans="1:9" s="80" customFormat="1" ht="46.5" customHeight="1">
      <c r="A89" s="85" t="s">
        <v>161</v>
      </c>
      <c r="B89" s="81"/>
      <c r="C89" s="81"/>
      <c r="D89" s="81"/>
      <c r="E89" s="81"/>
      <c r="F89" s="81"/>
      <c r="G89" s="81"/>
      <c r="H89" s="81"/>
      <c r="I89" s="81"/>
    </row>
    <row r="90" spans="1:9" s="80" customFormat="1" ht="33.75" customHeight="1">
      <c r="A90" s="85" t="s">
        <v>43</v>
      </c>
      <c r="B90" s="82"/>
      <c r="C90" s="82"/>
      <c r="D90" s="82"/>
      <c r="E90" s="82"/>
      <c r="F90" s="82"/>
      <c r="G90" s="82"/>
      <c r="H90" s="82"/>
      <c r="I90" s="82"/>
    </row>
    <row r="91" spans="1:9" s="80" customFormat="1" ht="15" customHeight="1">
      <c r="A91" s="85" t="s">
        <v>58</v>
      </c>
      <c r="B91" s="81"/>
      <c r="C91" s="81"/>
      <c r="D91" s="81"/>
      <c r="E91" s="81"/>
      <c r="F91" s="81"/>
      <c r="G91" s="81"/>
      <c r="H91" s="81"/>
      <c r="I91" s="81"/>
    </row>
    <row r="92" spans="1:9" ht="15" customHeight="1">
      <c r="A92" s="85" t="s">
        <v>381</v>
      </c>
      <c r="B92" s="84"/>
      <c r="C92" s="84"/>
      <c r="D92" s="84"/>
      <c r="E92" s="84"/>
      <c r="F92" s="84"/>
      <c r="G92" s="84"/>
      <c r="H92" s="84"/>
      <c r="I92" s="84"/>
    </row>
    <row r="93" spans="1:9" s="80" customFormat="1" ht="15" customHeight="1">
      <c r="A93" s="85" t="s">
        <v>382</v>
      </c>
      <c r="B93" s="82"/>
      <c r="C93" s="82"/>
      <c r="D93" s="82"/>
      <c r="E93" s="82"/>
      <c r="F93" s="82"/>
      <c r="G93" s="82"/>
      <c r="H93" s="82"/>
      <c r="I93" s="82"/>
    </row>
    <row r="94" spans="1:9" s="80" customFormat="1" ht="61.5" customHeight="1">
      <c r="A94" s="85" t="s">
        <v>10</v>
      </c>
      <c r="B94" s="82"/>
      <c r="C94" s="82"/>
      <c r="D94" s="82"/>
      <c r="E94" s="82"/>
      <c r="F94" s="82"/>
      <c r="G94" s="82"/>
      <c r="H94" s="82"/>
      <c r="I94" s="82"/>
    </row>
    <row r="95" spans="1:9" s="80" customFormat="1" ht="7.5" customHeight="1">
      <c r="A95" s="85"/>
      <c r="B95" s="82"/>
      <c r="C95" s="82"/>
      <c r="D95" s="82"/>
      <c r="E95" s="82"/>
      <c r="F95" s="82"/>
      <c r="G95" s="82"/>
      <c r="H95" s="82"/>
      <c r="I95" s="82"/>
    </row>
    <row r="96" spans="1:9" s="80" customFormat="1" ht="15" customHeight="1">
      <c r="A96" s="221" t="s">
        <v>147</v>
      </c>
      <c r="B96" s="207"/>
      <c r="C96" s="207"/>
      <c r="D96" s="207"/>
      <c r="E96" s="207"/>
      <c r="F96" s="207"/>
      <c r="G96" s="207"/>
      <c r="H96" s="207"/>
      <c r="I96" s="207"/>
    </row>
    <row r="97" spans="1:9" s="80" customFormat="1" ht="15" customHeight="1">
      <c r="A97" s="85" t="s">
        <v>50</v>
      </c>
      <c r="B97" s="83" t="s">
        <v>359</v>
      </c>
      <c r="C97" s="83"/>
      <c r="D97" s="83"/>
      <c r="E97" s="83"/>
      <c r="F97" s="83"/>
      <c r="G97" s="83"/>
      <c r="H97" s="83"/>
      <c r="I97" s="83"/>
    </row>
    <row r="98" spans="1:9" s="80" customFormat="1" ht="30" customHeight="1">
      <c r="A98" s="85" t="s">
        <v>51</v>
      </c>
      <c r="B98" s="81"/>
      <c r="C98" s="81"/>
      <c r="D98" s="81"/>
      <c r="E98" s="81"/>
      <c r="F98" s="81"/>
      <c r="G98" s="81"/>
      <c r="H98" s="81"/>
      <c r="I98" s="81"/>
    </row>
    <row r="99" spans="1:9" s="80" customFormat="1" ht="7.5" customHeight="1">
      <c r="A99" s="85"/>
      <c r="B99" s="81"/>
      <c r="C99" s="81"/>
      <c r="D99" s="81"/>
      <c r="E99" s="81"/>
      <c r="F99" s="81"/>
      <c r="G99" s="81"/>
      <c r="H99" s="81"/>
      <c r="I99" s="81"/>
    </row>
    <row r="100" spans="1:9" s="80" customFormat="1" ht="15" customHeight="1">
      <c r="A100" s="221" t="s">
        <v>148</v>
      </c>
      <c r="B100" s="207"/>
      <c r="C100" s="207"/>
      <c r="D100" s="207"/>
      <c r="E100" s="207"/>
      <c r="F100" s="207"/>
      <c r="G100" s="207"/>
      <c r="H100" s="207"/>
      <c r="I100" s="207"/>
    </row>
    <row r="101" spans="1:9" s="80" customFormat="1" ht="15" customHeight="1">
      <c r="A101" s="81" t="s">
        <v>52</v>
      </c>
      <c r="B101" s="83"/>
      <c r="C101" s="83"/>
      <c r="D101" s="83"/>
      <c r="E101" s="83"/>
      <c r="F101" s="83"/>
      <c r="G101" s="83"/>
      <c r="H101" s="83"/>
      <c r="I101" s="83"/>
    </row>
    <row r="102" spans="1:9" s="80" customFormat="1" ht="7.5" customHeight="1">
      <c r="A102" s="81"/>
      <c r="B102" s="83"/>
      <c r="C102" s="83"/>
      <c r="D102" s="83"/>
      <c r="E102" s="83"/>
      <c r="F102" s="83"/>
      <c r="G102" s="83"/>
      <c r="H102" s="83"/>
      <c r="I102" s="83"/>
    </row>
    <row r="103" spans="1:9" s="80" customFormat="1" ht="15" customHeight="1">
      <c r="A103" s="221" t="s">
        <v>149</v>
      </c>
      <c r="B103" s="207"/>
      <c r="C103" s="207"/>
      <c r="D103" s="207"/>
      <c r="E103" s="207"/>
      <c r="F103" s="207"/>
      <c r="G103" s="207"/>
      <c r="H103" s="207"/>
      <c r="I103" s="207"/>
    </row>
    <row r="104" spans="1:9" s="80" customFormat="1" ht="15" customHeight="1">
      <c r="A104" s="206" t="s">
        <v>109</v>
      </c>
      <c r="B104" s="207"/>
      <c r="C104" s="207"/>
      <c r="D104" s="207"/>
      <c r="E104" s="207"/>
      <c r="F104" s="207"/>
      <c r="G104" s="207"/>
      <c r="H104" s="207"/>
      <c r="I104" s="207"/>
    </row>
    <row r="105" spans="1:9" s="80" customFormat="1" ht="15" customHeight="1">
      <c r="A105" s="85" t="s">
        <v>5</v>
      </c>
      <c r="B105" s="81"/>
      <c r="C105" s="219"/>
      <c r="D105" s="219"/>
      <c r="E105" s="219"/>
      <c r="F105" s="219"/>
      <c r="G105" s="219"/>
      <c r="H105" s="219"/>
      <c r="I105" s="219"/>
    </row>
    <row r="106" spans="1:9" s="80" customFormat="1" ht="15" customHeight="1">
      <c r="A106" s="85" t="s">
        <v>6</v>
      </c>
      <c r="B106" s="220"/>
      <c r="C106" s="220"/>
      <c r="D106" s="220"/>
      <c r="E106" s="220"/>
      <c r="F106" s="220"/>
      <c r="G106" s="220"/>
      <c r="H106" s="220"/>
      <c r="I106" s="220"/>
    </row>
    <row r="107" spans="1:9" s="80" customFormat="1" ht="15" customHeight="1">
      <c r="A107" s="85" t="s">
        <v>53</v>
      </c>
      <c r="B107" s="83"/>
      <c r="C107" s="89"/>
      <c r="D107" s="89"/>
      <c r="E107" s="89"/>
      <c r="F107" s="89"/>
      <c r="G107" s="89"/>
      <c r="H107" s="89"/>
      <c r="I107" s="89"/>
    </row>
    <row r="108" spans="1:9" s="80" customFormat="1" ht="15" customHeight="1">
      <c r="A108" s="208" t="s">
        <v>110</v>
      </c>
      <c r="B108" s="208"/>
      <c r="C108" s="208"/>
      <c r="D108" s="208"/>
      <c r="E108" s="208"/>
      <c r="F108" s="208"/>
      <c r="G108" s="208"/>
      <c r="H108" s="208"/>
      <c r="I108" s="208"/>
    </row>
    <row r="109" spans="1:9" s="80" customFormat="1" ht="15" customHeight="1">
      <c r="A109" s="81" t="s">
        <v>54</v>
      </c>
      <c r="B109" s="81"/>
      <c r="C109" s="81"/>
      <c r="D109" s="81"/>
      <c r="E109" s="81"/>
      <c r="F109" s="81"/>
      <c r="G109" s="81"/>
      <c r="H109" s="81"/>
      <c r="I109" s="81"/>
    </row>
    <row r="110" spans="1:9" s="80" customFormat="1" ht="15" customHeight="1">
      <c r="A110" s="81" t="s">
        <v>55</v>
      </c>
      <c r="B110" s="83"/>
      <c r="C110" s="89"/>
      <c r="D110" s="89"/>
      <c r="E110" s="89"/>
      <c r="F110" s="89"/>
      <c r="G110" s="89"/>
      <c r="H110" s="89"/>
      <c r="I110" s="89"/>
    </row>
    <row r="111" spans="1:9" s="80" customFormat="1" ht="30" customHeight="1">
      <c r="A111" s="81" t="s">
        <v>56</v>
      </c>
      <c r="B111" s="81"/>
      <c r="C111" s="218"/>
      <c r="D111" s="218"/>
      <c r="E111" s="218"/>
      <c r="F111" s="218"/>
      <c r="G111" s="218"/>
      <c r="H111" s="218"/>
      <c r="I111" s="218"/>
    </row>
    <row r="112" spans="1:9" ht="12.75">
      <c r="A112" s="62"/>
      <c r="B112" s="62"/>
      <c r="C112" s="62"/>
      <c r="D112" s="62"/>
      <c r="E112" s="62"/>
      <c r="F112" s="62"/>
      <c r="G112" s="62"/>
      <c r="H112" s="62"/>
      <c r="I112" s="62"/>
    </row>
    <row r="113" spans="1:9" ht="15">
      <c r="A113" s="217" t="s">
        <v>368</v>
      </c>
      <c r="B113" s="62"/>
      <c r="C113" s="62"/>
      <c r="D113" s="62"/>
      <c r="E113" s="62"/>
      <c r="F113" s="62"/>
      <c r="G113" s="62"/>
      <c r="H113" s="62"/>
      <c r="I113" s="62"/>
    </row>
    <row r="114" spans="1:9" ht="12.75">
      <c r="A114" s="62"/>
      <c r="B114" s="62"/>
      <c r="C114" s="62"/>
      <c r="D114" s="62"/>
      <c r="E114" s="62"/>
      <c r="F114" s="62"/>
      <c r="G114" s="62"/>
      <c r="H114" s="62"/>
      <c r="I114" s="62"/>
    </row>
    <row r="115" spans="1:9" ht="12.75">
      <c r="A115" s="62"/>
      <c r="B115" s="62"/>
      <c r="C115" s="62"/>
      <c r="D115" s="62"/>
      <c r="E115" s="62"/>
      <c r="F115" s="62"/>
      <c r="G115" s="62"/>
      <c r="H115" s="62"/>
      <c r="I115" s="62"/>
    </row>
    <row r="116" spans="1:9" ht="12.75">
      <c r="A116" s="62"/>
      <c r="B116" s="62"/>
      <c r="C116" s="62"/>
      <c r="D116" s="62"/>
      <c r="E116" s="62"/>
      <c r="F116" s="62"/>
      <c r="G116" s="62"/>
      <c r="H116" s="62"/>
      <c r="I116" s="62"/>
    </row>
    <row r="117" spans="1:9" ht="12.75">
      <c r="A117" s="62"/>
      <c r="B117" s="62"/>
      <c r="C117" s="62"/>
      <c r="D117" s="62"/>
      <c r="E117" s="62"/>
      <c r="F117" s="62"/>
      <c r="G117" s="62"/>
      <c r="H117" s="62"/>
      <c r="I117" s="62"/>
    </row>
  </sheetData>
  <sheetProtection password="CA75" sheet="1" objects="1" scenarios="1" selectLockedCells="1"/>
  <hyperlinks>
    <hyperlink ref="A6" r:id="rId1" display="http://www.progress-energy.com/custservice/carbusiness/efficiency/programs/eebiz/CIG_Policies_Procedures.pdf"/>
    <hyperlink ref="A113" location="'Application Agreement'!A1" tooltip="Return to the Applications Agreement worksheet" display="Return to Application Agreement page"/>
  </hyperlinks>
  <printOptions horizontalCentered="1"/>
  <pageMargins left="0.5" right="0.5" top="1" bottom="1" header="0.5" footer="0.5"/>
  <pageSetup horizontalDpi="600" verticalDpi="600" orientation="portrait" scale="69" r:id="rId3"/>
  <headerFooter alignWithMargins="0">
    <oddFooter>&amp;LVer. 4.1 Rev. 06.02.10&amp;C&amp;A&amp;R&amp;P</oddFooter>
  </headerFooter>
  <rowBreaks count="2" manualBreakCount="2">
    <brk id="32" max="0" man="1"/>
    <brk id="73" max="0" man="1"/>
  </rowBreaks>
  <drawing r:id="rId2"/>
</worksheet>
</file>

<file path=xl/worksheets/sheet6.xml><?xml version="1.0" encoding="utf-8"?>
<worksheet xmlns="http://schemas.openxmlformats.org/spreadsheetml/2006/main" xmlns:r="http://schemas.openxmlformats.org/officeDocument/2006/relationships">
  <sheetPr codeName="Sheet7">
    <tabColor theme="4" tint="0.7999799847602844"/>
    <pageSetUpPr fitToPage="1"/>
  </sheetPr>
  <dimension ref="A1:H43"/>
  <sheetViews>
    <sheetView workbookViewId="0" topLeftCell="A1">
      <selection activeCell="F15" sqref="F15"/>
    </sheetView>
  </sheetViews>
  <sheetFormatPr defaultColWidth="9.140625" defaultRowHeight="15"/>
  <cols>
    <col min="1" max="1" width="11.421875" style="0" customWidth="1"/>
    <col min="2" max="2" width="11.28125" style="0" customWidth="1"/>
    <col min="3" max="3" width="64.57421875" style="0" customWidth="1"/>
    <col min="4" max="4" width="10.28125" style="0" customWidth="1"/>
    <col min="5" max="5" width="10.28125" style="24" customWidth="1"/>
    <col min="6" max="6" width="10.28125" style="0" customWidth="1"/>
    <col min="7" max="7" width="12.8515625" style="0" customWidth="1"/>
    <col min="8" max="8" width="16.421875" style="0" customWidth="1"/>
  </cols>
  <sheetData>
    <row r="1" spans="1:7" ht="30" customHeight="1" thickBot="1">
      <c r="A1" s="404" t="s">
        <v>98</v>
      </c>
      <c r="B1" s="405"/>
      <c r="C1" s="406"/>
      <c r="D1" s="406"/>
      <c r="E1" s="406"/>
      <c r="F1" s="406"/>
      <c r="G1" s="407"/>
    </row>
    <row r="2" spans="1:8" s="64" customFormat="1" ht="29.25" customHeight="1" thickBot="1">
      <c r="A2" s="408" t="s">
        <v>0</v>
      </c>
      <c r="B2" s="408"/>
      <c r="C2" s="409"/>
      <c r="D2" s="409"/>
      <c r="E2" s="409"/>
      <c r="F2" s="409"/>
      <c r="G2" s="410"/>
      <c r="H2" s="70"/>
    </row>
    <row r="3" spans="1:7" s="64" customFormat="1" ht="47.25">
      <c r="A3" s="412" t="s">
        <v>192</v>
      </c>
      <c r="B3" s="413"/>
      <c r="C3" s="414"/>
      <c r="D3" s="224" t="s">
        <v>193</v>
      </c>
      <c r="E3" s="225" t="s">
        <v>194</v>
      </c>
      <c r="F3" s="225" t="s">
        <v>204</v>
      </c>
      <c r="G3" s="226" t="s">
        <v>205</v>
      </c>
    </row>
    <row r="4" spans="1:7" s="64" customFormat="1" ht="30" customHeight="1">
      <c r="A4" s="415" t="s">
        <v>27</v>
      </c>
      <c r="B4" s="387" t="s">
        <v>171</v>
      </c>
      <c r="C4" s="388"/>
      <c r="D4" s="388"/>
      <c r="E4" s="388"/>
      <c r="F4" s="388"/>
      <c r="G4" s="389"/>
    </row>
    <row r="5" spans="1:7" s="64" customFormat="1" ht="15" customHeight="1">
      <c r="A5" s="415"/>
      <c r="B5" s="366" t="s">
        <v>361</v>
      </c>
      <c r="C5" s="367"/>
      <c r="D5" s="65" t="s">
        <v>195</v>
      </c>
      <c r="E5" s="66">
        <v>1.5</v>
      </c>
      <c r="F5" s="67"/>
      <c r="G5" s="90">
        <f>E5*F5</f>
        <v>0</v>
      </c>
    </row>
    <row r="6" spans="1:7" s="64" customFormat="1" ht="30" customHeight="1">
      <c r="A6" s="415"/>
      <c r="B6" s="368" t="s">
        <v>383</v>
      </c>
      <c r="C6" s="369"/>
      <c r="D6" s="369"/>
      <c r="E6" s="369"/>
      <c r="F6" s="369"/>
      <c r="G6" s="370"/>
    </row>
    <row r="7" spans="1:7" s="64" customFormat="1" ht="15" customHeight="1">
      <c r="A7" s="415"/>
      <c r="B7" s="382" t="s">
        <v>37</v>
      </c>
      <c r="C7" s="383"/>
      <c r="D7" s="65" t="s">
        <v>195</v>
      </c>
      <c r="E7" s="119">
        <v>0.5</v>
      </c>
      <c r="F7" s="67"/>
      <c r="G7" s="90">
        <f>E7*F7</f>
        <v>0</v>
      </c>
    </row>
    <row r="8" spans="1:7" s="64" customFormat="1" ht="15" customHeight="1">
      <c r="A8" s="415"/>
      <c r="B8" s="382" t="s">
        <v>38</v>
      </c>
      <c r="C8" s="383"/>
      <c r="D8" s="65" t="s">
        <v>195</v>
      </c>
      <c r="E8" s="119">
        <v>0.75</v>
      </c>
      <c r="F8" s="67"/>
      <c r="G8" s="90">
        <f>E8*F8</f>
        <v>0</v>
      </c>
    </row>
    <row r="9" spans="1:7" s="64" customFormat="1" ht="30" customHeight="1">
      <c r="A9" s="415"/>
      <c r="B9" s="387" t="s">
        <v>169</v>
      </c>
      <c r="C9" s="388"/>
      <c r="D9" s="388"/>
      <c r="E9" s="388"/>
      <c r="F9" s="388"/>
      <c r="G9" s="389"/>
    </row>
    <row r="10" spans="1:7" s="64" customFormat="1" ht="15" customHeight="1">
      <c r="A10" s="415"/>
      <c r="B10" s="382" t="s">
        <v>196</v>
      </c>
      <c r="C10" s="383"/>
      <c r="D10" s="65" t="s">
        <v>195</v>
      </c>
      <c r="E10" s="119">
        <v>4</v>
      </c>
      <c r="F10" s="67"/>
      <c r="G10" s="90">
        <f>E10*F10</f>
        <v>0</v>
      </c>
    </row>
    <row r="11" spans="1:7" s="64" customFormat="1" ht="30" customHeight="1">
      <c r="A11" s="396" t="s">
        <v>30</v>
      </c>
      <c r="B11" s="368" t="s">
        <v>375</v>
      </c>
      <c r="C11" s="369"/>
      <c r="D11" s="369"/>
      <c r="E11" s="369"/>
      <c r="F11" s="369"/>
      <c r="G11" s="370"/>
    </row>
    <row r="12" spans="1:7" s="64" customFormat="1" ht="15" customHeight="1">
      <c r="A12" s="411"/>
      <c r="B12" s="380" t="s">
        <v>376</v>
      </c>
      <c r="C12" s="381"/>
      <c r="D12" s="65" t="s">
        <v>195</v>
      </c>
      <c r="E12" s="66">
        <v>6</v>
      </c>
      <c r="F12" s="67"/>
      <c r="G12" s="90">
        <f>E12*F12</f>
        <v>0</v>
      </c>
    </row>
    <row r="13" spans="1:7" s="64" customFormat="1" ht="15" customHeight="1">
      <c r="A13" s="411"/>
      <c r="B13" s="380" t="s">
        <v>377</v>
      </c>
      <c r="C13" s="381"/>
      <c r="D13" s="65" t="s">
        <v>195</v>
      </c>
      <c r="E13" s="66">
        <v>8</v>
      </c>
      <c r="F13" s="67"/>
      <c r="G13" s="90">
        <f>E13*F13</f>
        <v>0</v>
      </c>
    </row>
    <row r="14" spans="1:7" s="64" customFormat="1" ht="30" customHeight="1">
      <c r="A14" s="411"/>
      <c r="B14" s="377" t="s">
        <v>391</v>
      </c>
      <c r="C14" s="378"/>
      <c r="D14" s="378"/>
      <c r="E14" s="378"/>
      <c r="F14" s="378"/>
      <c r="G14" s="379"/>
    </row>
    <row r="15" spans="1:7" s="64" customFormat="1" ht="31.5">
      <c r="A15" s="411"/>
      <c r="B15" s="366" t="s">
        <v>397</v>
      </c>
      <c r="C15" s="367"/>
      <c r="D15" s="68" t="s">
        <v>315</v>
      </c>
      <c r="E15" s="66">
        <v>0.35</v>
      </c>
      <c r="F15" s="74"/>
      <c r="G15" s="90">
        <f>E15*F15</f>
        <v>0</v>
      </c>
    </row>
    <row r="16" spans="1:7" s="64" customFormat="1" ht="30" customHeight="1">
      <c r="A16" s="411"/>
      <c r="B16" s="387" t="s">
        <v>170</v>
      </c>
      <c r="C16" s="388"/>
      <c r="D16" s="388"/>
      <c r="E16" s="388"/>
      <c r="F16" s="388"/>
      <c r="G16" s="389"/>
    </row>
    <row r="17" spans="1:7" s="64" customFormat="1" ht="15" customHeight="1">
      <c r="A17" s="411"/>
      <c r="B17" s="366" t="s">
        <v>197</v>
      </c>
      <c r="C17" s="367"/>
      <c r="D17" s="65" t="s">
        <v>198</v>
      </c>
      <c r="E17" s="66">
        <v>30</v>
      </c>
      <c r="F17" s="67"/>
      <c r="G17" s="90">
        <f>E17*F17</f>
        <v>0</v>
      </c>
    </row>
    <row r="18" spans="1:7" s="64" customFormat="1" ht="15" customHeight="1">
      <c r="A18" s="411"/>
      <c r="B18" s="366" t="s">
        <v>199</v>
      </c>
      <c r="C18" s="367"/>
      <c r="D18" s="65" t="s">
        <v>198</v>
      </c>
      <c r="E18" s="66">
        <v>55</v>
      </c>
      <c r="F18" s="67"/>
      <c r="G18" s="90">
        <f>E18*F18</f>
        <v>0</v>
      </c>
    </row>
    <row r="19" spans="1:7" s="64" customFormat="1" ht="30" customHeight="1">
      <c r="A19" s="411"/>
      <c r="B19" s="368" t="s">
        <v>168</v>
      </c>
      <c r="C19" s="369"/>
      <c r="D19" s="369"/>
      <c r="E19" s="369"/>
      <c r="F19" s="369"/>
      <c r="G19" s="370"/>
    </row>
    <row r="20" spans="1:7" s="64" customFormat="1" ht="15" customHeight="1">
      <c r="A20" s="411"/>
      <c r="B20" s="366" t="s">
        <v>200</v>
      </c>
      <c r="C20" s="367"/>
      <c r="D20" s="65" t="s">
        <v>195</v>
      </c>
      <c r="E20" s="66">
        <v>20</v>
      </c>
      <c r="F20" s="67"/>
      <c r="G20" s="90">
        <f>E20*F20</f>
        <v>0</v>
      </c>
    </row>
    <row r="21" spans="1:7" s="64" customFormat="1" ht="15" customHeight="1">
      <c r="A21" s="411"/>
      <c r="B21" s="366" t="s">
        <v>201</v>
      </c>
      <c r="C21" s="367"/>
      <c r="D21" s="65" t="s">
        <v>195</v>
      </c>
      <c r="E21" s="66">
        <v>30</v>
      </c>
      <c r="F21" s="67"/>
      <c r="G21" s="90">
        <f>E21*F21</f>
        <v>0</v>
      </c>
    </row>
    <row r="22" spans="1:7" s="64" customFormat="1" ht="15" customHeight="1">
      <c r="A22" s="411"/>
      <c r="B22" s="366" t="s">
        <v>202</v>
      </c>
      <c r="C22" s="367"/>
      <c r="D22" s="65" t="s">
        <v>195</v>
      </c>
      <c r="E22" s="66">
        <v>55</v>
      </c>
      <c r="F22" s="67"/>
      <c r="G22" s="90">
        <f>E22*F22</f>
        <v>0</v>
      </c>
    </row>
    <row r="23" spans="1:7" s="64" customFormat="1" ht="30" customHeight="1">
      <c r="A23" s="411"/>
      <c r="B23" s="368" t="s">
        <v>384</v>
      </c>
      <c r="C23" s="369"/>
      <c r="D23" s="369"/>
      <c r="E23" s="369"/>
      <c r="F23" s="369"/>
      <c r="G23" s="370"/>
    </row>
    <row r="24" spans="1:7" s="64" customFormat="1" ht="18.75" customHeight="1">
      <c r="A24" s="411"/>
      <c r="B24" s="366" t="s">
        <v>59</v>
      </c>
      <c r="C24" s="367"/>
      <c r="D24" s="65" t="s">
        <v>198</v>
      </c>
      <c r="E24" s="66">
        <v>25</v>
      </c>
      <c r="F24" s="67"/>
      <c r="G24" s="90">
        <f>E24*F24</f>
        <v>0</v>
      </c>
    </row>
    <row r="25" spans="1:7" s="64" customFormat="1" ht="30" customHeight="1">
      <c r="A25" s="398" t="s">
        <v>28</v>
      </c>
      <c r="B25" s="368" t="s">
        <v>396</v>
      </c>
      <c r="C25" s="369"/>
      <c r="D25" s="369"/>
      <c r="E25" s="369"/>
      <c r="F25" s="369"/>
      <c r="G25" s="370"/>
    </row>
    <row r="26" spans="1:7" s="64" customFormat="1" ht="15" customHeight="1">
      <c r="A26" s="399"/>
      <c r="B26" s="366" t="s">
        <v>392</v>
      </c>
      <c r="C26" s="367"/>
      <c r="D26" s="65" t="s">
        <v>195</v>
      </c>
      <c r="E26" s="66">
        <v>6</v>
      </c>
      <c r="F26" s="67"/>
      <c r="G26" s="90">
        <f>E26*F26</f>
        <v>0</v>
      </c>
    </row>
    <row r="27" spans="1:7" s="64" customFormat="1" ht="15" customHeight="1">
      <c r="A27" s="399"/>
      <c r="B27" s="366" t="s">
        <v>393</v>
      </c>
      <c r="C27" s="367"/>
      <c r="D27" s="65" t="s">
        <v>195</v>
      </c>
      <c r="E27" s="66">
        <v>8</v>
      </c>
      <c r="F27" s="67"/>
      <c r="G27" s="90">
        <f>E27*F27</f>
        <v>0</v>
      </c>
    </row>
    <row r="28" spans="1:7" s="64" customFormat="1" ht="15" customHeight="1">
      <c r="A28" s="399"/>
      <c r="B28" s="366" t="s">
        <v>394</v>
      </c>
      <c r="C28" s="367"/>
      <c r="D28" s="65" t="s">
        <v>195</v>
      </c>
      <c r="E28" s="66">
        <v>10</v>
      </c>
      <c r="F28" s="67"/>
      <c r="G28" s="90">
        <f>E28*F28</f>
        <v>0</v>
      </c>
    </row>
    <row r="29" spans="1:7" s="64" customFormat="1" ht="15" customHeight="1">
      <c r="A29" s="400"/>
      <c r="B29" s="366" t="s">
        <v>395</v>
      </c>
      <c r="C29" s="367"/>
      <c r="D29" s="65" t="s">
        <v>195</v>
      </c>
      <c r="E29" s="66">
        <v>15</v>
      </c>
      <c r="F29" s="67"/>
      <c r="G29" s="90">
        <f>E29*F29</f>
        <v>0</v>
      </c>
    </row>
    <row r="30" spans="1:7" s="64" customFormat="1" ht="30" customHeight="1">
      <c r="A30" s="396" t="s">
        <v>29</v>
      </c>
      <c r="B30" s="368" t="s">
        <v>39</v>
      </c>
      <c r="C30" s="369"/>
      <c r="D30" s="369"/>
      <c r="E30" s="369"/>
      <c r="F30" s="369"/>
      <c r="G30" s="370"/>
    </row>
    <row r="31" spans="1:7" s="64" customFormat="1" ht="45" customHeight="1" thickBot="1">
      <c r="A31" s="397"/>
      <c r="B31" s="422" t="s">
        <v>203</v>
      </c>
      <c r="C31" s="376"/>
      <c r="D31" s="88" t="s">
        <v>314</v>
      </c>
      <c r="E31" s="87">
        <v>0.06</v>
      </c>
      <c r="F31" s="86"/>
      <c r="G31" s="91">
        <f>E31*F31</f>
        <v>0</v>
      </c>
    </row>
    <row r="32" spans="3:7" s="64" customFormat="1" ht="12" customHeight="1" thickBot="1">
      <c r="C32" s="73"/>
      <c r="D32" s="111"/>
      <c r="E32" s="112"/>
      <c r="F32" s="113"/>
      <c r="G32" s="114"/>
    </row>
    <row r="33" spans="1:8" s="64" customFormat="1" ht="16.5" customHeight="1" thickBot="1">
      <c r="A33" s="373" t="s">
        <v>99</v>
      </c>
      <c r="B33" s="373"/>
      <c r="C33" s="374"/>
      <c r="D33" s="115"/>
      <c r="E33" s="371" t="s">
        <v>97</v>
      </c>
      <c r="F33" s="372"/>
      <c r="G33" s="116">
        <f>SUM(G5,G7,G8,G10,G12,G13,G15,G17,G18,G20,G21,G22,G24,G26,G27,G28,G29,G31)</f>
        <v>0</v>
      </c>
      <c r="H33" s="72"/>
    </row>
    <row r="34" spans="1:8" s="64" customFormat="1" ht="16.5" customHeight="1">
      <c r="A34" s="416" t="s">
        <v>100</v>
      </c>
      <c r="B34" s="417"/>
      <c r="C34" s="417"/>
      <c r="D34" s="69"/>
      <c r="E34" s="117"/>
      <c r="F34" s="118"/>
      <c r="G34" s="118"/>
      <c r="H34" s="71"/>
    </row>
    <row r="35" spans="1:8" s="64" customFormat="1" ht="16.5" customHeight="1" thickBot="1">
      <c r="A35" s="416" t="s">
        <v>398</v>
      </c>
      <c r="B35" s="417"/>
      <c r="C35" s="417"/>
      <c r="D35" s="69"/>
      <c r="E35" s="117"/>
      <c r="F35" s="118"/>
      <c r="G35" s="118"/>
      <c r="H35" s="71"/>
    </row>
    <row r="36" spans="1:7" s="64" customFormat="1" ht="24.75" customHeight="1" thickBot="1">
      <c r="A36" s="418" t="s">
        <v>275</v>
      </c>
      <c r="B36" s="419"/>
      <c r="C36" s="420"/>
      <c r="D36" s="420"/>
      <c r="E36" s="420"/>
      <c r="F36" s="420"/>
      <c r="G36" s="421"/>
    </row>
    <row r="37" spans="1:7" s="64" customFormat="1" ht="15" customHeight="1">
      <c r="A37" s="385" t="s">
        <v>276</v>
      </c>
      <c r="B37" s="386"/>
      <c r="C37" s="401"/>
      <c r="D37" s="402"/>
      <c r="E37" s="402"/>
      <c r="F37" s="402"/>
      <c r="G37" s="403"/>
    </row>
    <row r="38" spans="1:7" s="64" customFormat="1" ht="15" customHeight="1">
      <c r="A38" s="384" t="s">
        <v>220</v>
      </c>
      <c r="B38" s="367"/>
      <c r="C38" s="393"/>
      <c r="D38" s="394"/>
      <c r="E38" s="394"/>
      <c r="F38" s="394"/>
      <c r="G38" s="395"/>
    </row>
    <row r="39" spans="1:7" s="64" customFormat="1" ht="15" customHeight="1">
      <c r="A39" s="384" t="s">
        <v>306</v>
      </c>
      <c r="B39" s="367"/>
      <c r="C39" s="393"/>
      <c r="D39" s="394"/>
      <c r="E39" s="394"/>
      <c r="F39" s="394"/>
      <c r="G39" s="395"/>
    </row>
    <row r="40" spans="1:7" s="64" customFormat="1" ht="15" customHeight="1">
      <c r="A40" s="384" t="s">
        <v>308</v>
      </c>
      <c r="B40" s="367"/>
      <c r="C40" s="393"/>
      <c r="D40" s="394"/>
      <c r="E40" s="394"/>
      <c r="F40" s="394"/>
      <c r="G40" s="395"/>
    </row>
    <row r="41" spans="1:7" s="64" customFormat="1" ht="15" customHeight="1">
      <c r="A41" s="384" t="s">
        <v>307</v>
      </c>
      <c r="B41" s="367"/>
      <c r="C41" s="393"/>
      <c r="D41" s="394"/>
      <c r="E41" s="394"/>
      <c r="F41" s="394"/>
      <c r="G41" s="395"/>
    </row>
    <row r="42" spans="1:7" s="64" customFormat="1" ht="15" customHeight="1" thickBot="1">
      <c r="A42" s="375" t="s">
        <v>31</v>
      </c>
      <c r="B42" s="376"/>
      <c r="C42" s="390"/>
      <c r="D42" s="391"/>
      <c r="E42" s="391"/>
      <c r="F42" s="391"/>
      <c r="G42" s="392"/>
    </row>
    <row r="43" spans="1:7" ht="15">
      <c r="A43" s="365" t="s">
        <v>368</v>
      </c>
      <c r="B43" s="365"/>
      <c r="C43" s="365"/>
      <c r="D43" s="365"/>
      <c r="E43" s="365"/>
      <c r="F43" s="365"/>
      <c r="G43" s="365"/>
    </row>
  </sheetData>
  <sheetProtection password="CA75" sheet="1" selectLockedCells="1"/>
  <mergeCells count="53">
    <mergeCell ref="A1:G1"/>
    <mergeCell ref="A2:G2"/>
    <mergeCell ref="A11:A24"/>
    <mergeCell ref="A3:C3"/>
    <mergeCell ref="A4:A10"/>
    <mergeCell ref="B5:C5"/>
    <mergeCell ref="B4:G4"/>
    <mergeCell ref="B9:G9"/>
    <mergeCell ref="B8:C8"/>
    <mergeCell ref="B7:C7"/>
    <mergeCell ref="C42:G42"/>
    <mergeCell ref="C39:G39"/>
    <mergeCell ref="C40:G40"/>
    <mergeCell ref="C41:G41"/>
    <mergeCell ref="A30:A31"/>
    <mergeCell ref="A25:A29"/>
    <mergeCell ref="C37:G37"/>
    <mergeCell ref="C38:G38"/>
    <mergeCell ref="A35:C35"/>
    <mergeCell ref="A34:C34"/>
    <mergeCell ref="A40:B40"/>
    <mergeCell ref="A39:B39"/>
    <mergeCell ref="A38:B38"/>
    <mergeCell ref="A41:B41"/>
    <mergeCell ref="A37:B37"/>
    <mergeCell ref="B16:G16"/>
    <mergeCell ref="A36:G36"/>
    <mergeCell ref="B31:C31"/>
    <mergeCell ref="B6:G6"/>
    <mergeCell ref="B15:C15"/>
    <mergeCell ref="B14:G14"/>
    <mergeCell ref="B13:C13"/>
    <mergeCell ref="B12:C12"/>
    <mergeCell ref="B11:G11"/>
    <mergeCell ref="B10:C10"/>
    <mergeCell ref="B20:C20"/>
    <mergeCell ref="B19:G19"/>
    <mergeCell ref="B18:C18"/>
    <mergeCell ref="B17:C17"/>
    <mergeCell ref="B24:C24"/>
    <mergeCell ref="B23:G23"/>
    <mergeCell ref="B22:C22"/>
    <mergeCell ref="B21:C21"/>
    <mergeCell ref="A43:G43"/>
    <mergeCell ref="B26:C26"/>
    <mergeCell ref="B25:G25"/>
    <mergeCell ref="E33:F33"/>
    <mergeCell ref="B30:G30"/>
    <mergeCell ref="B29:C29"/>
    <mergeCell ref="B28:C28"/>
    <mergeCell ref="B27:C27"/>
    <mergeCell ref="A33:C33"/>
    <mergeCell ref="A42:B42"/>
  </mergeCells>
  <hyperlinks>
    <hyperlink ref="A43:G43" location="'Application Agreement'!A1" tooltip="Return to the Application Agreement worksheet" display="Return to Application Agreement page"/>
  </hyperlinks>
  <printOptions horizontalCentered="1"/>
  <pageMargins left="0.5" right="0.5" top="1" bottom="1" header="0.5" footer="0.5"/>
  <pageSetup fitToHeight="1" fitToWidth="1" horizontalDpi="600" verticalDpi="600" orientation="portrait" scale="73" r:id="rId1"/>
  <headerFooter>
    <oddFooter>&amp;LVer. 4.1 Rev. 06.02.10&amp;C&amp;A&amp;R&amp;P</oddFooter>
  </headerFooter>
</worksheet>
</file>

<file path=xl/worksheets/sheet7.xml><?xml version="1.0" encoding="utf-8"?>
<worksheet xmlns="http://schemas.openxmlformats.org/spreadsheetml/2006/main" xmlns:r="http://schemas.openxmlformats.org/officeDocument/2006/relationships">
  <sheetPr codeName="Sheet8">
    <tabColor theme="5" tint="0.7999799847602844"/>
    <pageSetUpPr fitToPage="1"/>
  </sheetPr>
  <dimension ref="A1:R61"/>
  <sheetViews>
    <sheetView zoomScaleSheetLayoutView="100" workbookViewId="0" topLeftCell="A1">
      <selection activeCell="A19" sqref="A19"/>
    </sheetView>
  </sheetViews>
  <sheetFormatPr defaultColWidth="9.140625" defaultRowHeight="15"/>
  <cols>
    <col min="1" max="1" width="21.57421875" style="19" customWidth="1"/>
    <col min="2" max="2" width="43.8515625" style="19" customWidth="1"/>
    <col min="3" max="3" width="11.57421875" style="19" customWidth="1"/>
    <col min="4" max="4" width="10.00390625" style="19" customWidth="1"/>
    <col min="5" max="5" width="10.28125" style="19" customWidth="1"/>
    <col min="6" max="6" width="19.28125" style="19" customWidth="1"/>
    <col min="7" max="7" width="11.8515625" style="19" customWidth="1"/>
    <col min="8" max="8" width="10.140625" style="19" customWidth="1"/>
    <col min="9" max="16" width="9.140625" style="19" hidden="1" customWidth="1"/>
    <col min="17" max="17" width="58.7109375" style="19" hidden="1" customWidth="1"/>
    <col min="18" max="16384" width="9.140625" style="19" customWidth="1"/>
  </cols>
  <sheetData>
    <row r="1" spans="1:7" ht="30" customHeight="1" thickBot="1">
      <c r="A1" s="404" t="s">
        <v>178</v>
      </c>
      <c r="B1" s="451"/>
      <c r="C1" s="451"/>
      <c r="D1" s="451"/>
      <c r="E1" s="451"/>
      <c r="F1" s="451"/>
      <c r="G1" s="452"/>
    </row>
    <row r="2" spans="1:7" ht="30" customHeight="1" thickBot="1">
      <c r="A2" s="464" t="s">
        <v>11</v>
      </c>
      <c r="B2" s="409"/>
      <c r="C2" s="409"/>
      <c r="D2" s="409"/>
      <c r="E2" s="409"/>
      <c r="F2" s="409"/>
      <c r="G2" s="410"/>
    </row>
    <row r="3" spans="1:7" ht="47.25">
      <c r="A3" s="443" t="s">
        <v>192</v>
      </c>
      <c r="B3" s="444"/>
      <c r="C3" s="449" t="s">
        <v>238</v>
      </c>
      <c r="D3" s="444"/>
      <c r="E3" s="449" t="s">
        <v>239</v>
      </c>
      <c r="F3" s="444"/>
      <c r="G3" s="228" t="s">
        <v>119</v>
      </c>
    </row>
    <row r="4" spans="1:10" ht="15" customHeight="1">
      <c r="A4" s="427" t="s">
        <v>364</v>
      </c>
      <c r="B4" s="428"/>
      <c r="C4" s="425" t="s">
        <v>240</v>
      </c>
      <c r="D4" s="426"/>
      <c r="E4" s="120" t="s">
        <v>241</v>
      </c>
      <c r="F4" s="121" t="s">
        <v>64</v>
      </c>
      <c r="G4" s="122">
        <v>25</v>
      </c>
      <c r="J4" s="20"/>
    </row>
    <row r="5" spans="1:7" ht="15" customHeight="1">
      <c r="A5" s="429"/>
      <c r="B5" s="428"/>
      <c r="C5" s="425"/>
      <c r="D5" s="426"/>
      <c r="E5" s="120" t="s">
        <v>242</v>
      </c>
      <c r="F5" s="121" t="s">
        <v>65</v>
      </c>
      <c r="G5" s="122">
        <v>45</v>
      </c>
    </row>
    <row r="6" spans="1:10" ht="15" customHeight="1">
      <c r="A6" s="429"/>
      <c r="B6" s="428"/>
      <c r="C6" s="425" t="s">
        <v>243</v>
      </c>
      <c r="D6" s="426"/>
      <c r="E6" s="120" t="s">
        <v>241</v>
      </c>
      <c r="F6" s="121" t="s">
        <v>66</v>
      </c>
      <c r="G6" s="122">
        <v>30</v>
      </c>
      <c r="I6" s="36"/>
      <c r="J6" s="52"/>
    </row>
    <row r="7" spans="1:10" ht="15" customHeight="1">
      <c r="A7" s="429"/>
      <c r="B7" s="428"/>
      <c r="C7" s="426"/>
      <c r="D7" s="426"/>
      <c r="E7" s="120" t="s">
        <v>242</v>
      </c>
      <c r="F7" s="121" t="s">
        <v>67</v>
      </c>
      <c r="G7" s="122">
        <v>55</v>
      </c>
      <c r="I7" s="36"/>
      <c r="J7" s="52"/>
    </row>
    <row r="8" spans="1:10" ht="15" customHeight="1">
      <c r="A8" s="430"/>
      <c r="B8" s="431"/>
      <c r="C8" s="425" t="s">
        <v>329</v>
      </c>
      <c r="D8" s="425"/>
      <c r="E8" s="120" t="s">
        <v>241</v>
      </c>
      <c r="F8" s="123" t="s">
        <v>68</v>
      </c>
      <c r="G8" s="122">
        <v>30</v>
      </c>
      <c r="I8" s="36"/>
      <c r="J8" s="52"/>
    </row>
    <row r="9" spans="1:10" ht="15" customHeight="1">
      <c r="A9" s="430"/>
      <c r="B9" s="431"/>
      <c r="C9" s="425"/>
      <c r="D9" s="425"/>
      <c r="E9" s="120" t="s">
        <v>242</v>
      </c>
      <c r="F9" s="123" t="s">
        <v>69</v>
      </c>
      <c r="G9" s="122">
        <v>55</v>
      </c>
      <c r="I9" s="36"/>
      <c r="J9" s="52"/>
    </row>
    <row r="10" spans="1:10" ht="15" customHeight="1">
      <c r="A10" s="430"/>
      <c r="B10" s="431"/>
      <c r="C10" s="425" t="s">
        <v>244</v>
      </c>
      <c r="D10" s="426"/>
      <c r="E10" s="120" t="s">
        <v>241</v>
      </c>
      <c r="F10" s="123" t="s">
        <v>70</v>
      </c>
      <c r="G10" s="122">
        <v>30</v>
      </c>
      <c r="J10" s="52"/>
    </row>
    <row r="11" spans="1:10" ht="15" customHeight="1">
      <c r="A11" s="430"/>
      <c r="B11" s="431"/>
      <c r="C11" s="425"/>
      <c r="D11" s="426"/>
      <c r="E11" s="120" t="s">
        <v>242</v>
      </c>
      <c r="F11" s="123" t="s">
        <v>71</v>
      </c>
      <c r="G11" s="122">
        <v>55</v>
      </c>
      <c r="J11" s="52"/>
    </row>
    <row r="12" spans="1:10" ht="15" customHeight="1">
      <c r="A12" s="436" t="s">
        <v>114</v>
      </c>
      <c r="B12" s="435"/>
      <c r="C12" s="434" t="s">
        <v>245</v>
      </c>
      <c r="D12" s="435"/>
      <c r="E12" s="434" t="s">
        <v>60</v>
      </c>
      <c r="F12" s="435"/>
      <c r="G12" s="124">
        <v>18</v>
      </c>
      <c r="J12" s="52"/>
    </row>
    <row r="13" spans="1:10" ht="15" customHeight="1">
      <c r="A13" s="445"/>
      <c r="B13" s="435"/>
      <c r="C13" s="435"/>
      <c r="D13" s="435"/>
      <c r="E13" s="434" t="s">
        <v>63</v>
      </c>
      <c r="F13" s="435"/>
      <c r="G13" s="124">
        <v>35</v>
      </c>
      <c r="J13" s="52"/>
    </row>
    <row r="14" spans="1:10" ht="15" customHeight="1">
      <c r="A14" s="446" t="s">
        <v>115</v>
      </c>
      <c r="B14" s="435"/>
      <c r="C14" s="434" t="s">
        <v>245</v>
      </c>
      <c r="D14" s="435"/>
      <c r="E14" s="434" t="s">
        <v>23</v>
      </c>
      <c r="F14" s="435"/>
      <c r="G14" s="124">
        <v>35</v>
      </c>
      <c r="J14" s="52"/>
    </row>
    <row r="15" spans="1:10" ht="15" customHeight="1">
      <c r="A15" s="436" t="s">
        <v>116</v>
      </c>
      <c r="B15" s="435"/>
      <c r="C15" s="432" t="s">
        <v>245</v>
      </c>
      <c r="D15" s="433"/>
      <c r="E15" s="432" t="s">
        <v>118</v>
      </c>
      <c r="F15" s="433"/>
      <c r="G15" s="125">
        <v>30</v>
      </c>
      <c r="J15" s="52"/>
    </row>
    <row r="16" spans="1:10" ht="15" customHeight="1">
      <c r="A16" s="436" t="s">
        <v>117</v>
      </c>
      <c r="B16" s="437"/>
      <c r="C16" s="434" t="s">
        <v>245</v>
      </c>
      <c r="D16" s="435"/>
      <c r="E16" s="434" t="s">
        <v>61</v>
      </c>
      <c r="F16" s="435"/>
      <c r="G16" s="122">
        <v>25</v>
      </c>
      <c r="J16" s="52"/>
    </row>
    <row r="17" spans="1:10" ht="15" customHeight="1">
      <c r="A17" s="438"/>
      <c r="B17" s="426"/>
      <c r="C17" s="435"/>
      <c r="D17" s="435"/>
      <c r="E17" s="434" t="s">
        <v>62</v>
      </c>
      <c r="F17" s="435"/>
      <c r="G17" s="122">
        <v>45</v>
      </c>
      <c r="J17" s="52"/>
    </row>
    <row r="18" spans="1:10" ht="47.25">
      <c r="A18" s="126" t="s">
        <v>265</v>
      </c>
      <c r="B18" s="127" t="s">
        <v>80</v>
      </c>
      <c r="C18" s="127" t="s">
        <v>266</v>
      </c>
      <c r="D18" s="127" t="s">
        <v>120</v>
      </c>
      <c r="E18" s="127" t="s">
        <v>267</v>
      </c>
      <c r="F18" s="127" t="s">
        <v>268</v>
      </c>
      <c r="G18" s="128" t="s">
        <v>269</v>
      </c>
      <c r="J18" s="52"/>
    </row>
    <row r="19" spans="1:10" ht="15" customHeight="1">
      <c r="A19" s="129"/>
      <c r="B19" s="130"/>
      <c r="C19" s="131"/>
      <c r="D19" s="131"/>
      <c r="E19" s="131"/>
      <c r="F19" s="132" t="str">
        <f aca="true" t="shared" si="0" ref="F19:F24">IF(ISERROR(VLOOKUP(B19,J$48:K$61,2,)),"-",(VLOOKUP(B19,J$48:K$61,2,)))</f>
        <v>-</v>
      </c>
      <c r="G19" s="133" t="str">
        <f aca="true" t="shared" si="1" ref="G19:G24">IF(ISERROR(D19*E19*F19),"-",(D19*E19*F19))</f>
        <v>-</v>
      </c>
      <c r="J19" s="20"/>
    </row>
    <row r="20" spans="1:7" ht="15" customHeight="1">
      <c r="A20" s="129"/>
      <c r="B20" s="130"/>
      <c r="C20" s="131"/>
      <c r="D20" s="131"/>
      <c r="E20" s="131"/>
      <c r="F20" s="132" t="str">
        <f t="shared" si="0"/>
        <v>-</v>
      </c>
      <c r="G20" s="133" t="str">
        <f t="shared" si="1"/>
        <v>-</v>
      </c>
    </row>
    <row r="21" spans="1:18" ht="15" customHeight="1">
      <c r="A21" s="129"/>
      <c r="B21" s="130"/>
      <c r="C21" s="131"/>
      <c r="D21" s="131"/>
      <c r="E21" s="131"/>
      <c r="F21" s="132" t="str">
        <f t="shared" si="0"/>
        <v>-</v>
      </c>
      <c r="G21" s="133" t="str">
        <f t="shared" si="1"/>
        <v>-</v>
      </c>
      <c r="I21" s="36"/>
      <c r="J21" s="52"/>
      <c r="R21" s="36"/>
    </row>
    <row r="22" spans="1:18" ht="15" customHeight="1">
      <c r="A22" s="129"/>
      <c r="B22" s="130"/>
      <c r="C22" s="131"/>
      <c r="D22" s="131"/>
      <c r="E22" s="131"/>
      <c r="F22" s="132" t="str">
        <f t="shared" si="0"/>
        <v>-</v>
      </c>
      <c r="G22" s="133" t="str">
        <f t="shared" si="1"/>
        <v>-</v>
      </c>
      <c r="I22" s="36"/>
      <c r="J22" s="52"/>
      <c r="R22" s="36"/>
    </row>
    <row r="23" spans="1:18" ht="15" customHeight="1">
      <c r="A23" s="129"/>
      <c r="B23" s="130"/>
      <c r="C23" s="131"/>
      <c r="D23" s="131"/>
      <c r="E23" s="131"/>
      <c r="F23" s="132" t="str">
        <f t="shared" si="0"/>
        <v>-</v>
      </c>
      <c r="G23" s="133" t="str">
        <f t="shared" si="1"/>
        <v>-</v>
      </c>
      <c r="I23" s="36"/>
      <c r="J23" s="52"/>
      <c r="R23" s="36"/>
    </row>
    <row r="24" spans="1:18" ht="15" customHeight="1">
      <c r="A24" s="129"/>
      <c r="B24" s="130"/>
      <c r="C24" s="131"/>
      <c r="D24" s="131"/>
      <c r="E24" s="131"/>
      <c r="F24" s="132" t="str">
        <f t="shared" si="0"/>
        <v>-</v>
      </c>
      <c r="G24" s="133" t="str">
        <f t="shared" si="1"/>
        <v>-</v>
      </c>
      <c r="I24" s="36"/>
      <c r="J24" s="52"/>
      <c r="R24" s="36"/>
    </row>
    <row r="25" spans="1:7" ht="15" customHeight="1">
      <c r="A25" s="450" t="s">
        <v>192</v>
      </c>
      <c r="B25" s="439"/>
      <c r="C25" s="439" t="s">
        <v>260</v>
      </c>
      <c r="D25" s="439"/>
      <c r="E25" s="439"/>
      <c r="F25" s="439"/>
      <c r="G25" s="440"/>
    </row>
    <row r="26" spans="1:7" ht="15" customHeight="1">
      <c r="A26" s="456" t="s">
        <v>122</v>
      </c>
      <c r="B26" s="457"/>
      <c r="C26" s="447">
        <v>45</v>
      </c>
      <c r="D26" s="435"/>
      <c r="E26" s="435"/>
      <c r="F26" s="435"/>
      <c r="G26" s="448"/>
    </row>
    <row r="27" spans="1:18" ht="47.25">
      <c r="A27" s="450" t="s">
        <v>272</v>
      </c>
      <c r="B27" s="439"/>
      <c r="C27" s="439"/>
      <c r="D27" s="127" t="s">
        <v>273</v>
      </c>
      <c r="E27" s="127" t="s">
        <v>267</v>
      </c>
      <c r="F27" s="127" t="s">
        <v>274</v>
      </c>
      <c r="G27" s="128" t="s">
        <v>269</v>
      </c>
      <c r="I27" s="36"/>
      <c r="J27" s="52"/>
      <c r="R27" s="36"/>
    </row>
    <row r="28" spans="1:18" ht="15" customHeight="1">
      <c r="A28" s="475"/>
      <c r="B28" s="476"/>
      <c r="C28" s="476"/>
      <c r="D28" s="131"/>
      <c r="E28" s="131"/>
      <c r="F28" s="134">
        <v>45</v>
      </c>
      <c r="G28" s="133">
        <f>D28*E28*F28</f>
        <v>0</v>
      </c>
      <c r="I28" s="36"/>
      <c r="J28" s="52"/>
      <c r="R28" s="36"/>
    </row>
    <row r="29" spans="1:18" ht="15" customHeight="1">
      <c r="A29" s="475"/>
      <c r="B29" s="476"/>
      <c r="C29" s="476"/>
      <c r="D29" s="131"/>
      <c r="E29" s="131"/>
      <c r="F29" s="134">
        <v>45</v>
      </c>
      <c r="G29" s="133">
        <f>D29*E29*F29</f>
        <v>0</v>
      </c>
      <c r="I29" s="36"/>
      <c r="J29" s="52"/>
      <c r="R29" s="36"/>
    </row>
    <row r="30" spans="1:18" ht="15" customHeight="1">
      <c r="A30" s="475"/>
      <c r="B30" s="476"/>
      <c r="C30" s="476"/>
      <c r="D30" s="131"/>
      <c r="E30" s="131"/>
      <c r="F30" s="134">
        <v>45</v>
      </c>
      <c r="G30" s="133">
        <f>D30*E30*F30</f>
        <v>0</v>
      </c>
      <c r="I30" s="36"/>
      <c r="J30" s="52"/>
      <c r="Q30" s="51"/>
      <c r="R30" s="36"/>
    </row>
    <row r="31" spans="1:18" ht="15" customHeight="1">
      <c r="A31" s="475"/>
      <c r="B31" s="476"/>
      <c r="C31" s="476"/>
      <c r="D31" s="131"/>
      <c r="E31" s="131"/>
      <c r="F31" s="134">
        <v>45</v>
      </c>
      <c r="G31" s="133">
        <f>D31*E31*F31</f>
        <v>0</v>
      </c>
      <c r="I31" s="36"/>
      <c r="J31" s="52"/>
      <c r="Q31" s="51"/>
      <c r="R31" s="36"/>
    </row>
    <row r="32" spans="1:18" ht="15" customHeight="1" thickBot="1">
      <c r="A32" s="471"/>
      <c r="B32" s="472"/>
      <c r="C32" s="472"/>
      <c r="D32" s="135"/>
      <c r="E32" s="135"/>
      <c r="F32" s="136">
        <v>45</v>
      </c>
      <c r="G32" s="137">
        <f>D32*E32*F32</f>
        <v>0</v>
      </c>
      <c r="I32" s="36"/>
      <c r="J32" s="52"/>
      <c r="Q32" s="51"/>
      <c r="R32" s="36"/>
    </row>
    <row r="33" spans="1:18" ht="15.75" thickBot="1">
      <c r="A33" s="107"/>
      <c r="B33" s="108"/>
      <c r="C33" s="108"/>
      <c r="D33" s="460"/>
      <c r="E33" s="461"/>
      <c r="F33" s="462"/>
      <c r="G33" s="463"/>
      <c r="I33" s="36"/>
      <c r="J33" s="52"/>
      <c r="Q33" s="51"/>
      <c r="R33" s="36"/>
    </row>
    <row r="34" spans="1:18" ht="16.5" customHeight="1" thickBot="1">
      <c r="A34" s="458"/>
      <c r="B34" s="459"/>
      <c r="C34" s="109"/>
      <c r="D34" s="371" t="s">
        <v>179</v>
      </c>
      <c r="E34" s="371"/>
      <c r="F34" s="473">
        <f>SUM(G19:G24,G28:G32)</f>
        <v>0</v>
      </c>
      <c r="G34" s="474"/>
      <c r="I34" s="36"/>
      <c r="J34" s="52"/>
      <c r="Q34" s="51"/>
      <c r="R34" s="36"/>
    </row>
    <row r="35" spans="1:18" ht="9.75" customHeight="1">
      <c r="A35" s="109"/>
      <c r="B35" s="109"/>
      <c r="C35" s="109"/>
      <c r="D35" s="109"/>
      <c r="E35" s="109"/>
      <c r="F35" s="109"/>
      <c r="G35" s="109"/>
      <c r="I35" s="36"/>
      <c r="J35" s="52"/>
      <c r="Q35" s="51"/>
      <c r="R35" s="36"/>
    </row>
    <row r="36" spans="1:16" ht="26.25" customHeight="1">
      <c r="A36" s="467" t="s">
        <v>1</v>
      </c>
      <c r="B36" s="468"/>
      <c r="C36" s="468"/>
      <c r="D36" s="468"/>
      <c r="E36" s="468"/>
      <c r="F36" s="468"/>
      <c r="G36" s="468"/>
      <c r="J36" s="441" t="s">
        <v>304</v>
      </c>
      <c r="K36" s="442"/>
      <c r="L36" s="442"/>
      <c r="M36" s="442"/>
      <c r="N36" s="442"/>
      <c r="O36" s="442"/>
      <c r="P36" s="442"/>
    </row>
    <row r="37" spans="1:16" ht="26.25" customHeight="1" thickBot="1">
      <c r="A37" s="467" t="s">
        <v>121</v>
      </c>
      <c r="B37" s="468"/>
      <c r="C37" s="468"/>
      <c r="D37" s="468"/>
      <c r="E37" s="468"/>
      <c r="F37" s="468"/>
      <c r="G37" s="468"/>
      <c r="J37" s="75"/>
      <c r="K37" s="76"/>
      <c r="L37" s="76"/>
      <c r="M37" s="76"/>
      <c r="N37" s="76"/>
      <c r="O37" s="76"/>
      <c r="P37" s="76"/>
    </row>
    <row r="38" spans="1:7" ht="24.75" customHeight="1">
      <c r="A38" s="453" t="s">
        <v>275</v>
      </c>
      <c r="B38" s="454"/>
      <c r="C38" s="454"/>
      <c r="D38" s="454"/>
      <c r="E38" s="454"/>
      <c r="F38" s="454"/>
      <c r="G38" s="455"/>
    </row>
    <row r="39" spans="1:7" ht="15" customHeight="1">
      <c r="A39" s="138" t="s">
        <v>276</v>
      </c>
      <c r="B39" s="465"/>
      <c r="C39" s="469"/>
      <c r="D39" s="469"/>
      <c r="E39" s="469"/>
      <c r="F39" s="469"/>
      <c r="G39" s="470"/>
    </row>
    <row r="40" spans="1:7" ht="15" customHeight="1">
      <c r="A40" s="138" t="s">
        <v>220</v>
      </c>
      <c r="B40" s="465"/>
      <c r="C40" s="465"/>
      <c r="D40" s="465"/>
      <c r="E40" s="465"/>
      <c r="F40" s="465"/>
      <c r="G40" s="466"/>
    </row>
    <row r="41" spans="1:7" ht="15" customHeight="1">
      <c r="A41" s="138" t="s">
        <v>306</v>
      </c>
      <c r="B41" s="465"/>
      <c r="C41" s="465"/>
      <c r="D41" s="465"/>
      <c r="E41" s="465"/>
      <c r="F41" s="465"/>
      <c r="G41" s="466"/>
    </row>
    <row r="42" spans="1:7" ht="15" customHeight="1">
      <c r="A42" s="138" t="s">
        <v>308</v>
      </c>
      <c r="B42" s="465"/>
      <c r="C42" s="465"/>
      <c r="D42" s="465"/>
      <c r="E42" s="465"/>
      <c r="F42" s="465"/>
      <c r="G42" s="466"/>
    </row>
    <row r="43" spans="1:7" ht="15" customHeight="1">
      <c r="A43" s="138" t="s">
        <v>307</v>
      </c>
      <c r="B43" s="465"/>
      <c r="C43" s="465"/>
      <c r="D43" s="465"/>
      <c r="E43" s="465"/>
      <c r="F43" s="465"/>
      <c r="G43" s="466"/>
    </row>
    <row r="44" spans="1:7" ht="15" customHeight="1" thickBot="1">
      <c r="A44" s="139" t="s">
        <v>215</v>
      </c>
      <c r="B44" s="423"/>
      <c r="C44" s="423"/>
      <c r="D44" s="423"/>
      <c r="E44" s="423"/>
      <c r="F44" s="423"/>
      <c r="G44" s="424"/>
    </row>
    <row r="45" spans="1:7" ht="15">
      <c r="A45" s="365" t="s">
        <v>368</v>
      </c>
      <c r="B45" s="365"/>
      <c r="C45" s="365"/>
      <c r="D45" s="365"/>
      <c r="E45" s="365"/>
      <c r="F45" s="365"/>
      <c r="G45" s="365"/>
    </row>
    <row r="46" s="102" customFormat="1" ht="12.75">
      <c r="J46" s="103" t="s">
        <v>270</v>
      </c>
    </row>
    <row r="47" s="102" customFormat="1" ht="12.75" hidden="1">
      <c r="G47" s="104" t="e">
        <f>F33+#REF!</f>
        <v>#REF!</v>
      </c>
    </row>
    <row r="48" spans="9:14" s="102" customFormat="1" ht="12.75">
      <c r="I48" s="105">
        <f aca="true" t="shared" si="2" ref="I48:I61">G4</f>
        <v>25</v>
      </c>
      <c r="J48" s="106" t="s">
        <v>73</v>
      </c>
      <c r="K48" s="105">
        <f aca="true" t="shared" si="3" ref="K48:K61">I48</f>
        <v>25</v>
      </c>
      <c r="N48" s="106"/>
    </row>
    <row r="49" spans="9:14" s="102" customFormat="1" ht="12.75">
      <c r="I49" s="105">
        <f t="shared" si="2"/>
        <v>45</v>
      </c>
      <c r="J49" s="106" t="s">
        <v>74</v>
      </c>
      <c r="K49" s="105">
        <f t="shared" si="3"/>
        <v>45</v>
      </c>
      <c r="N49" s="106"/>
    </row>
    <row r="50" spans="9:14" s="102" customFormat="1" ht="12.75">
      <c r="I50" s="105">
        <f t="shared" si="2"/>
        <v>30</v>
      </c>
      <c r="J50" s="106" t="s">
        <v>75</v>
      </c>
      <c r="K50" s="105">
        <f t="shared" si="3"/>
        <v>30</v>
      </c>
      <c r="N50" s="106"/>
    </row>
    <row r="51" spans="9:14" s="102" customFormat="1" ht="12.75">
      <c r="I51" s="105">
        <f t="shared" si="2"/>
        <v>55</v>
      </c>
      <c r="J51" s="106" t="s">
        <v>76</v>
      </c>
      <c r="K51" s="105">
        <f t="shared" si="3"/>
        <v>55</v>
      </c>
      <c r="N51" s="106"/>
    </row>
    <row r="52" spans="9:14" s="102" customFormat="1" ht="12.75">
      <c r="I52" s="105">
        <f t="shared" si="2"/>
        <v>30</v>
      </c>
      <c r="J52" s="106" t="s">
        <v>77</v>
      </c>
      <c r="K52" s="105">
        <f t="shared" si="3"/>
        <v>30</v>
      </c>
      <c r="N52" s="106"/>
    </row>
    <row r="53" spans="9:14" s="102" customFormat="1" ht="12.75">
      <c r="I53" s="105">
        <f t="shared" si="2"/>
        <v>55</v>
      </c>
      <c r="J53" s="106" t="s">
        <v>78</v>
      </c>
      <c r="K53" s="105">
        <f t="shared" si="3"/>
        <v>55</v>
      </c>
      <c r="N53" s="106"/>
    </row>
    <row r="54" spans="9:14" s="102" customFormat="1" ht="12.75">
      <c r="I54" s="105">
        <f t="shared" si="2"/>
        <v>30</v>
      </c>
      <c r="J54" s="106" t="s">
        <v>72</v>
      </c>
      <c r="K54" s="105">
        <f t="shared" si="3"/>
        <v>30</v>
      </c>
      <c r="N54" s="106"/>
    </row>
    <row r="55" spans="9:14" s="102" customFormat="1" ht="12.75">
      <c r="I55" s="105">
        <f t="shared" si="2"/>
        <v>55</v>
      </c>
      <c r="J55" s="106" t="s">
        <v>79</v>
      </c>
      <c r="K55" s="105">
        <f t="shared" si="3"/>
        <v>55</v>
      </c>
      <c r="N55" s="106"/>
    </row>
    <row r="56" spans="9:14" s="102" customFormat="1" ht="12.75">
      <c r="I56" s="105">
        <f t="shared" si="2"/>
        <v>18</v>
      </c>
      <c r="J56" s="106" t="s">
        <v>155</v>
      </c>
      <c r="K56" s="105">
        <f t="shared" si="3"/>
        <v>18</v>
      </c>
      <c r="N56" s="106"/>
    </row>
    <row r="57" spans="9:14" s="102" customFormat="1" ht="12.75">
      <c r="I57" s="105">
        <f t="shared" si="2"/>
        <v>35</v>
      </c>
      <c r="J57" s="106" t="s">
        <v>156</v>
      </c>
      <c r="K57" s="105">
        <f t="shared" si="3"/>
        <v>35</v>
      </c>
      <c r="N57" s="106"/>
    </row>
    <row r="58" spans="9:14" s="102" customFormat="1" ht="12.75">
      <c r="I58" s="105">
        <f t="shared" si="2"/>
        <v>35</v>
      </c>
      <c r="J58" s="106" t="s">
        <v>246</v>
      </c>
      <c r="K58" s="105">
        <f t="shared" si="3"/>
        <v>35</v>
      </c>
      <c r="N58" s="106"/>
    </row>
    <row r="59" spans="9:14" s="102" customFormat="1" ht="12.75">
      <c r="I59" s="105">
        <f t="shared" si="2"/>
        <v>30</v>
      </c>
      <c r="J59" s="106" t="s">
        <v>259</v>
      </c>
      <c r="K59" s="105">
        <f t="shared" si="3"/>
        <v>30</v>
      </c>
      <c r="N59" s="106"/>
    </row>
    <row r="60" spans="9:14" s="102" customFormat="1" ht="12.75">
      <c r="I60" s="105">
        <f t="shared" si="2"/>
        <v>25</v>
      </c>
      <c r="J60" s="106" t="s">
        <v>157</v>
      </c>
      <c r="K60" s="105">
        <f t="shared" si="3"/>
        <v>25</v>
      </c>
      <c r="N60" s="106"/>
    </row>
    <row r="61" spans="9:14" s="102" customFormat="1" ht="12.75">
      <c r="I61" s="105">
        <f t="shared" si="2"/>
        <v>45</v>
      </c>
      <c r="J61" s="106" t="s">
        <v>158</v>
      </c>
      <c r="K61" s="105">
        <f t="shared" si="3"/>
        <v>45</v>
      </c>
      <c r="N61" s="106"/>
    </row>
    <row r="62" s="102" customFormat="1" ht="12.75"/>
    <row r="63" s="102" customFormat="1" ht="12.75"/>
    <row r="64" s="102" customFormat="1" ht="12.75"/>
    <row r="65" s="102" customFormat="1" ht="12.75"/>
    <row r="66" s="102" customFormat="1" ht="12.75"/>
    <row r="67" s="102" customFormat="1" ht="12.75"/>
    <row r="68" s="102" customFormat="1" ht="12.75"/>
    <row r="69" s="102" customFormat="1" ht="12.75"/>
    <row r="70" s="102" customFormat="1" ht="12.75"/>
    <row r="71" s="102" customFormat="1" ht="12.75"/>
    <row r="72" s="102" customFormat="1" ht="12.75"/>
    <row r="73" s="102" customFormat="1" ht="12.75"/>
    <row r="74" s="102" customFormat="1" ht="12.75"/>
    <row r="75" s="102" customFormat="1" ht="12.75"/>
    <row r="76" s="102" customFormat="1" ht="12.75"/>
    <row r="77" s="102" customFormat="1" ht="12.75"/>
    <row r="78" s="102" customFormat="1" ht="12.75"/>
    <row r="79" s="102" customFormat="1" ht="12.75"/>
    <row r="80" s="102" customFormat="1" ht="12.75"/>
    <row r="81" s="102" customFormat="1" ht="12.75"/>
    <row r="82" s="102" customFormat="1" ht="12.75"/>
    <row r="83" s="102" customFormat="1" ht="12.75"/>
    <row r="84" s="102" customFormat="1" ht="12.75"/>
    <row r="85" s="102" customFormat="1" ht="12.75"/>
    <row r="86" s="102" customFormat="1" ht="12.75"/>
    <row r="87" s="102" customFormat="1" ht="12.75"/>
    <row r="88" s="102" customFormat="1" ht="12.75"/>
    <row r="89" s="102" customFormat="1" ht="12.75"/>
    <row r="90" s="102" customFormat="1" ht="12.75"/>
    <row r="91" s="102" customFormat="1" ht="12.75"/>
    <row r="92" s="102" customFormat="1" ht="12.75"/>
    <row r="93" s="102" customFormat="1" ht="12.75"/>
    <row r="94" s="102" customFormat="1" ht="12.75"/>
    <row r="95" s="102" customFormat="1" ht="12.75"/>
    <row r="96" s="102" customFormat="1" ht="12.75"/>
    <row r="97" s="102" customFormat="1" ht="12.75"/>
    <row r="98" s="102" customFormat="1" ht="12.75"/>
    <row r="99" s="102" customFormat="1" ht="12.75"/>
    <row r="100" s="102" customFormat="1" ht="12.75"/>
    <row r="101" s="102" customFormat="1" ht="12.75"/>
    <row r="102" s="102" customFormat="1" ht="12.75"/>
    <row r="103" s="102" customFormat="1" ht="12.75"/>
    <row r="104" s="102" customFormat="1" ht="12.75"/>
    <row r="105" s="102" customFormat="1" ht="12.75"/>
    <row r="106" s="102" customFormat="1" ht="12.75"/>
    <row r="107" s="102" customFormat="1" ht="12.75"/>
    <row r="108" s="102" customFormat="1" ht="12.75"/>
    <row r="109" s="102" customFormat="1" ht="12.75"/>
    <row r="110" s="102" customFormat="1" ht="12.75"/>
    <row r="111" s="102" customFormat="1" ht="12.75"/>
    <row r="112" s="102" customFormat="1" ht="12.75"/>
    <row r="113" s="102" customFormat="1" ht="12.75"/>
    <row r="114" s="102" customFormat="1" ht="12.75"/>
    <row r="115" s="102" customFormat="1" ht="12.75"/>
    <row r="116" s="102" customFormat="1" ht="12.75"/>
    <row r="117" s="102" customFormat="1" ht="12.75"/>
    <row r="118" s="102" customFormat="1" ht="12.75"/>
    <row r="119" s="102" customFormat="1" ht="12.75"/>
    <row r="120" s="102" customFormat="1" ht="12.75"/>
    <row r="121" s="102" customFormat="1" ht="12.75"/>
    <row r="122" s="102" customFormat="1" ht="12.75"/>
    <row r="123" s="102" customFormat="1" ht="12.75"/>
    <row r="124" s="102" customFormat="1" ht="12.75"/>
    <row r="125" s="102" customFormat="1" ht="12.75"/>
    <row r="126" s="102" customFormat="1" ht="12.75"/>
    <row r="127" s="102" customFormat="1" ht="12.75"/>
    <row r="128" s="102" customFormat="1" ht="12.75"/>
    <row r="129" s="102" customFormat="1" ht="12.75"/>
    <row r="130" s="102" customFormat="1" ht="12.75"/>
    <row r="131" s="102" customFormat="1" ht="12.75"/>
  </sheetData>
  <sheetProtection password="CA75" sheet="1" selectLockedCells="1"/>
  <mergeCells count="50">
    <mergeCell ref="A36:G36"/>
    <mergeCell ref="A27:C27"/>
    <mergeCell ref="A32:C32"/>
    <mergeCell ref="F34:G34"/>
    <mergeCell ref="A29:C29"/>
    <mergeCell ref="A30:C30"/>
    <mergeCell ref="A31:C31"/>
    <mergeCell ref="A28:C28"/>
    <mergeCell ref="B40:G40"/>
    <mergeCell ref="B41:G41"/>
    <mergeCell ref="B42:G42"/>
    <mergeCell ref="B43:G43"/>
    <mergeCell ref="A37:G37"/>
    <mergeCell ref="B39:G39"/>
    <mergeCell ref="A1:G1"/>
    <mergeCell ref="A38:G38"/>
    <mergeCell ref="C4:D5"/>
    <mergeCell ref="C6:D7"/>
    <mergeCell ref="A26:B26"/>
    <mergeCell ref="A34:B34"/>
    <mergeCell ref="D34:E34"/>
    <mergeCell ref="D33:E33"/>
    <mergeCell ref="F33:G33"/>
    <mergeCell ref="A2:G2"/>
    <mergeCell ref="J36:P36"/>
    <mergeCell ref="A3:B3"/>
    <mergeCell ref="A12:B13"/>
    <mergeCell ref="A14:B14"/>
    <mergeCell ref="C26:G26"/>
    <mergeCell ref="C3:D3"/>
    <mergeCell ref="A15:B15"/>
    <mergeCell ref="E13:F13"/>
    <mergeCell ref="A25:B25"/>
    <mergeCell ref="E3:F3"/>
    <mergeCell ref="C25:G25"/>
    <mergeCell ref="E15:F15"/>
    <mergeCell ref="E12:F12"/>
    <mergeCell ref="C12:D13"/>
    <mergeCell ref="E14:F14"/>
    <mergeCell ref="C14:D14"/>
    <mergeCell ref="B44:G44"/>
    <mergeCell ref="C8:D9"/>
    <mergeCell ref="C10:D11"/>
    <mergeCell ref="A45:G45"/>
    <mergeCell ref="A4:B11"/>
    <mergeCell ref="C15:D15"/>
    <mergeCell ref="E17:F17"/>
    <mergeCell ref="A16:B17"/>
    <mergeCell ref="C16:D17"/>
    <mergeCell ref="E16:F16"/>
  </mergeCells>
  <conditionalFormatting sqref="F19:G24">
    <cfRule type="cellIs" priority="1" dxfId="1" operator="equal" stopIfTrue="1">
      <formula>#N/A</formula>
    </cfRule>
  </conditionalFormatting>
  <dataValidations count="2">
    <dataValidation type="list" allowBlank="1" showInputMessage="1" showErrorMessage="1" sqref="B24">
      <formula1>$J$48:$J$61</formula1>
    </dataValidation>
    <dataValidation type="list" allowBlank="1" showInputMessage="1" showErrorMessage="1" sqref="B19:B23">
      <formula1>$J$48:$J$61</formula1>
    </dataValidation>
  </dataValidations>
  <hyperlinks>
    <hyperlink ref="A45:G45" location="'Application Agreement'!A1" tooltip="Return to the Application Agreement worksheet" display="Return to Application Agreement page"/>
  </hyperlinks>
  <printOptions horizontalCentered="1"/>
  <pageMargins left="0.5" right="0.5" top="1" bottom="1" header="0.5" footer="0.5"/>
  <pageSetup fitToHeight="1" fitToWidth="1" horizontalDpi="600" verticalDpi="600" orientation="portrait" scale="74" r:id="rId1"/>
  <headerFooter alignWithMargins="0">
    <oddFooter>&amp;LVer. 4.1 Rev. 06.02.10&amp;C&amp;A&amp;R&amp;P</oddFooter>
  </headerFooter>
</worksheet>
</file>

<file path=xl/worksheets/sheet8.xml><?xml version="1.0" encoding="utf-8"?>
<worksheet xmlns="http://schemas.openxmlformats.org/spreadsheetml/2006/main" xmlns:r="http://schemas.openxmlformats.org/officeDocument/2006/relationships">
  <sheetPr codeName="Sheet9">
    <tabColor theme="6" tint="0.7999799847602844"/>
    <pageSetUpPr fitToPage="1"/>
  </sheetPr>
  <dimension ref="A1:J36"/>
  <sheetViews>
    <sheetView zoomScaleSheetLayoutView="100" workbookViewId="0" topLeftCell="A1">
      <selection activeCell="E4" sqref="E4"/>
    </sheetView>
  </sheetViews>
  <sheetFormatPr defaultColWidth="9.140625" defaultRowHeight="15"/>
  <cols>
    <col min="1" max="1" width="24.421875" style="140" customWidth="1"/>
    <col min="2" max="2" width="38.28125" style="140" customWidth="1"/>
    <col min="3" max="3" width="8.57421875" style="140" customWidth="1"/>
    <col min="4" max="4" width="9.28125" style="140" customWidth="1"/>
    <col min="5" max="5" width="15.00390625" style="140" customWidth="1"/>
    <col min="6" max="7" width="16.421875" style="140" customWidth="1"/>
    <col min="8" max="16384" width="9.140625" style="19" customWidth="1"/>
  </cols>
  <sheetData>
    <row r="1" spans="1:7" ht="30" customHeight="1" thickBot="1">
      <c r="A1" s="289" t="s">
        <v>305</v>
      </c>
      <c r="B1" s="290"/>
      <c r="C1" s="290"/>
      <c r="D1" s="290"/>
      <c r="E1" s="290"/>
      <c r="F1" s="290"/>
      <c r="G1" s="291"/>
    </row>
    <row r="2" spans="1:7" ht="30.75" customHeight="1" thickBot="1">
      <c r="A2" s="503" t="s">
        <v>12</v>
      </c>
      <c r="B2" s="503"/>
      <c r="C2" s="503"/>
      <c r="D2" s="503"/>
      <c r="E2" s="503"/>
      <c r="F2" s="503"/>
      <c r="G2" s="503"/>
    </row>
    <row r="3" spans="1:7" ht="30" customHeight="1">
      <c r="A3" s="504" t="s">
        <v>229</v>
      </c>
      <c r="B3" s="505"/>
      <c r="C3" s="449" t="s">
        <v>280</v>
      </c>
      <c r="D3" s="449"/>
      <c r="E3" s="227" t="s">
        <v>281</v>
      </c>
      <c r="F3" s="227" t="s">
        <v>365</v>
      </c>
      <c r="G3" s="228" t="s">
        <v>271</v>
      </c>
    </row>
    <row r="4" spans="1:7" ht="15" customHeight="1">
      <c r="A4" s="483" t="s">
        <v>123</v>
      </c>
      <c r="B4" s="484"/>
      <c r="C4" s="437" t="s">
        <v>282</v>
      </c>
      <c r="D4" s="437"/>
      <c r="E4" s="141"/>
      <c r="F4" s="142">
        <v>3</v>
      </c>
      <c r="G4" s="154">
        <f aca="true" t="shared" si="0" ref="G4:G12">E4*F4</f>
        <v>0</v>
      </c>
    </row>
    <row r="5" spans="1:7" ht="15" customHeight="1">
      <c r="A5" s="483" t="s">
        <v>124</v>
      </c>
      <c r="B5" s="484"/>
      <c r="C5" s="437" t="s">
        <v>283</v>
      </c>
      <c r="D5" s="437"/>
      <c r="E5" s="141"/>
      <c r="F5" s="142">
        <v>20</v>
      </c>
      <c r="G5" s="154">
        <f t="shared" si="0"/>
        <v>0</v>
      </c>
    </row>
    <row r="6" spans="1:7" ht="15" customHeight="1">
      <c r="A6" s="483" t="s">
        <v>125</v>
      </c>
      <c r="B6" s="484"/>
      <c r="C6" s="437" t="s">
        <v>284</v>
      </c>
      <c r="D6" s="437"/>
      <c r="E6" s="141"/>
      <c r="F6" s="142">
        <v>50</v>
      </c>
      <c r="G6" s="154">
        <f t="shared" si="0"/>
        <v>0</v>
      </c>
    </row>
    <row r="7" spans="1:7" ht="15" customHeight="1">
      <c r="A7" s="483" t="s">
        <v>126</v>
      </c>
      <c r="B7" s="484"/>
      <c r="C7" s="437" t="s">
        <v>284</v>
      </c>
      <c r="D7" s="437"/>
      <c r="E7" s="141"/>
      <c r="F7" s="142">
        <v>40</v>
      </c>
      <c r="G7" s="154">
        <f t="shared" si="0"/>
        <v>0</v>
      </c>
    </row>
    <row r="8" spans="1:7" ht="15" customHeight="1">
      <c r="A8" s="483" t="s">
        <v>127</v>
      </c>
      <c r="B8" s="484"/>
      <c r="C8" s="437" t="s">
        <v>284</v>
      </c>
      <c r="D8" s="437"/>
      <c r="E8" s="141"/>
      <c r="F8" s="142">
        <v>60</v>
      </c>
      <c r="G8" s="154">
        <f t="shared" si="0"/>
        <v>0</v>
      </c>
    </row>
    <row r="9" spans="1:7" ht="15" customHeight="1">
      <c r="A9" s="483" t="s">
        <v>128</v>
      </c>
      <c r="B9" s="484"/>
      <c r="C9" s="437" t="s">
        <v>285</v>
      </c>
      <c r="D9" s="437"/>
      <c r="E9" s="141"/>
      <c r="F9" s="142">
        <v>140</v>
      </c>
      <c r="G9" s="154">
        <f t="shared" si="0"/>
        <v>0</v>
      </c>
    </row>
    <row r="10" spans="1:7" ht="15" customHeight="1">
      <c r="A10" s="483" t="s">
        <v>131</v>
      </c>
      <c r="B10" s="484"/>
      <c r="C10" s="437" t="s">
        <v>286</v>
      </c>
      <c r="D10" s="437"/>
      <c r="E10" s="141"/>
      <c r="F10" s="142">
        <v>90</v>
      </c>
      <c r="G10" s="154">
        <f t="shared" si="0"/>
        <v>0</v>
      </c>
    </row>
    <row r="11" spans="1:7" ht="15" customHeight="1">
      <c r="A11" s="483" t="s">
        <v>129</v>
      </c>
      <c r="B11" s="484"/>
      <c r="C11" s="437" t="s">
        <v>286</v>
      </c>
      <c r="D11" s="437"/>
      <c r="E11" s="141"/>
      <c r="F11" s="142">
        <v>90</v>
      </c>
      <c r="G11" s="154">
        <f t="shared" si="0"/>
        <v>0</v>
      </c>
    </row>
    <row r="12" spans="1:7" ht="15" customHeight="1">
      <c r="A12" s="483" t="s">
        <v>130</v>
      </c>
      <c r="B12" s="484"/>
      <c r="C12" s="437" t="s">
        <v>286</v>
      </c>
      <c r="D12" s="437"/>
      <c r="E12" s="141"/>
      <c r="F12" s="142">
        <v>50</v>
      </c>
      <c r="G12" s="154">
        <f t="shared" si="0"/>
        <v>0</v>
      </c>
    </row>
    <row r="13" spans="1:7" ht="15" customHeight="1">
      <c r="A13" s="487" t="s">
        <v>132</v>
      </c>
      <c r="B13" s="501"/>
      <c r="C13" s="501"/>
      <c r="D13" s="501"/>
      <c r="E13" s="501"/>
      <c r="F13" s="501"/>
      <c r="G13" s="502"/>
    </row>
    <row r="14" spans="1:7" ht="30" customHeight="1">
      <c r="A14" s="487" t="s">
        <v>288</v>
      </c>
      <c r="B14" s="488"/>
      <c r="C14" s="491" t="s">
        <v>289</v>
      </c>
      <c r="D14" s="492"/>
      <c r="E14" s="127" t="s">
        <v>281</v>
      </c>
      <c r="F14" s="127" t="s">
        <v>290</v>
      </c>
      <c r="G14" s="128" t="s">
        <v>271</v>
      </c>
    </row>
    <row r="15" spans="1:7" ht="15.75" customHeight="1">
      <c r="A15" s="483" t="s">
        <v>291</v>
      </c>
      <c r="B15" s="484"/>
      <c r="C15" s="489"/>
      <c r="D15" s="490"/>
      <c r="E15" s="141"/>
      <c r="F15" s="142">
        <v>75</v>
      </c>
      <c r="G15" s="154">
        <f aca="true" t="shared" si="1" ref="G15:G21">F15*E15</f>
        <v>0</v>
      </c>
    </row>
    <row r="16" spans="1:7" ht="15.75" customHeight="1">
      <c r="A16" s="483" t="s">
        <v>292</v>
      </c>
      <c r="B16" s="484"/>
      <c r="C16" s="493"/>
      <c r="D16" s="494"/>
      <c r="E16" s="141"/>
      <c r="F16" s="142">
        <v>125</v>
      </c>
      <c r="G16" s="154">
        <f t="shared" si="1"/>
        <v>0</v>
      </c>
    </row>
    <row r="17" spans="1:10" ht="15.75" customHeight="1">
      <c r="A17" s="483" t="s">
        <v>293</v>
      </c>
      <c r="B17" s="484"/>
      <c r="C17" s="489"/>
      <c r="D17" s="490"/>
      <c r="E17" s="141"/>
      <c r="F17" s="142">
        <v>175</v>
      </c>
      <c r="G17" s="154">
        <f t="shared" si="1"/>
        <v>0</v>
      </c>
      <c r="J17" s="159"/>
    </row>
    <row r="18" spans="1:7" ht="15.75" customHeight="1">
      <c r="A18" s="483" t="s">
        <v>294</v>
      </c>
      <c r="B18" s="484"/>
      <c r="C18" s="489"/>
      <c r="D18" s="490"/>
      <c r="E18" s="141"/>
      <c r="F18" s="142">
        <v>225</v>
      </c>
      <c r="G18" s="154">
        <f t="shared" si="1"/>
        <v>0</v>
      </c>
    </row>
    <row r="19" spans="1:7" ht="15.75" customHeight="1">
      <c r="A19" s="483" t="s">
        <v>295</v>
      </c>
      <c r="B19" s="484"/>
      <c r="C19" s="489"/>
      <c r="D19" s="490"/>
      <c r="E19" s="141"/>
      <c r="F19" s="142">
        <v>300</v>
      </c>
      <c r="G19" s="154">
        <f t="shared" si="1"/>
        <v>0</v>
      </c>
    </row>
    <row r="20" spans="1:7" ht="15.75" customHeight="1">
      <c r="A20" s="483" t="s">
        <v>296</v>
      </c>
      <c r="B20" s="484"/>
      <c r="C20" s="489"/>
      <c r="D20" s="490"/>
      <c r="E20" s="141"/>
      <c r="F20" s="142">
        <v>450</v>
      </c>
      <c r="G20" s="154">
        <f t="shared" si="1"/>
        <v>0</v>
      </c>
    </row>
    <row r="21" spans="1:7" ht="15.75" customHeight="1" thickBot="1">
      <c r="A21" s="485" t="s">
        <v>297</v>
      </c>
      <c r="B21" s="486"/>
      <c r="C21" s="495"/>
      <c r="D21" s="496"/>
      <c r="E21" s="155"/>
      <c r="F21" s="156">
        <v>600</v>
      </c>
      <c r="G21" s="157">
        <f t="shared" si="1"/>
        <v>0</v>
      </c>
    </row>
    <row r="22" spans="1:7" ht="12.75" customHeight="1">
      <c r="A22" s="150"/>
      <c r="B22" s="150"/>
      <c r="C22" s="146"/>
      <c r="D22" s="151"/>
      <c r="E22" s="146"/>
      <c r="F22" s="152"/>
      <c r="G22" s="153"/>
    </row>
    <row r="23" spans="1:7" ht="9.75" customHeight="1" thickBot="1">
      <c r="A23" s="143"/>
      <c r="B23" s="143"/>
      <c r="C23" s="143"/>
      <c r="D23" s="145"/>
      <c r="E23" s="145"/>
      <c r="F23" s="146"/>
      <c r="G23" s="146"/>
    </row>
    <row r="24" spans="1:7" ht="16.5" thickBot="1">
      <c r="A24" s="499"/>
      <c r="B24" s="499"/>
      <c r="C24" s="500"/>
      <c r="D24" s="146"/>
      <c r="E24" s="146"/>
      <c r="F24" s="110" t="s">
        <v>25</v>
      </c>
      <c r="G24" s="158">
        <f>SUM(G4:G12,G15:G21)</f>
        <v>0</v>
      </c>
    </row>
    <row r="25" spans="1:7" ht="15.75">
      <c r="A25" s="143"/>
      <c r="B25" s="143"/>
      <c r="C25" s="144"/>
      <c r="D25" s="147"/>
      <c r="E25" s="147"/>
      <c r="F25" s="147"/>
      <c r="G25" s="147"/>
    </row>
    <row r="26" spans="1:7" ht="15.75">
      <c r="A26" s="498"/>
      <c r="B26" s="498"/>
      <c r="C26" s="498"/>
      <c r="D26" s="498"/>
      <c r="E26" s="498"/>
      <c r="F26" s="498"/>
      <c r="G26" s="498"/>
    </row>
    <row r="27" spans="1:7" ht="12.75" customHeight="1">
      <c r="A27" s="147"/>
      <c r="B27" s="147"/>
      <c r="C27" s="147"/>
      <c r="D27" s="147"/>
      <c r="E27" s="147"/>
      <c r="F27" s="147"/>
      <c r="G27" s="147"/>
    </row>
    <row r="28" spans="1:7" ht="16.5" thickBot="1">
      <c r="A28" s="147"/>
      <c r="B28" s="147"/>
      <c r="C28" s="147"/>
      <c r="D28" s="147"/>
      <c r="E28" s="147"/>
      <c r="F28" s="147"/>
      <c r="G28" s="147"/>
    </row>
    <row r="29" spans="1:7" ht="24.75" customHeight="1">
      <c r="A29" s="453" t="s">
        <v>275</v>
      </c>
      <c r="B29" s="497"/>
      <c r="C29" s="454"/>
      <c r="D29" s="454"/>
      <c r="E29" s="454"/>
      <c r="F29" s="454"/>
      <c r="G29" s="455"/>
    </row>
    <row r="30" spans="1:7" ht="15">
      <c r="A30" s="148" t="s">
        <v>276</v>
      </c>
      <c r="B30" s="477"/>
      <c r="C30" s="478"/>
      <c r="D30" s="478"/>
      <c r="E30" s="478"/>
      <c r="F30" s="478"/>
      <c r="G30" s="479"/>
    </row>
    <row r="31" spans="1:7" ht="15">
      <c r="A31" s="148" t="s">
        <v>277</v>
      </c>
      <c r="B31" s="477"/>
      <c r="C31" s="478"/>
      <c r="D31" s="478"/>
      <c r="E31" s="478"/>
      <c r="F31" s="478"/>
      <c r="G31" s="479"/>
    </row>
    <row r="32" spans="1:7" ht="15">
      <c r="A32" s="148" t="s">
        <v>278</v>
      </c>
      <c r="B32" s="477"/>
      <c r="C32" s="478"/>
      <c r="D32" s="478"/>
      <c r="E32" s="478"/>
      <c r="F32" s="478"/>
      <c r="G32" s="479"/>
    </row>
    <row r="33" spans="1:7" ht="15">
      <c r="A33" s="148" t="s">
        <v>219</v>
      </c>
      <c r="B33" s="477"/>
      <c r="C33" s="478"/>
      <c r="D33" s="478"/>
      <c r="E33" s="478"/>
      <c r="F33" s="478"/>
      <c r="G33" s="479"/>
    </row>
    <row r="34" spans="1:7" ht="15">
      <c r="A34" s="148" t="s">
        <v>279</v>
      </c>
      <c r="B34" s="477"/>
      <c r="C34" s="478"/>
      <c r="D34" s="478"/>
      <c r="E34" s="478"/>
      <c r="F34" s="478"/>
      <c r="G34" s="479"/>
    </row>
    <row r="35" spans="1:7" ht="15.75" thickBot="1">
      <c r="A35" s="149" t="s">
        <v>215</v>
      </c>
      <c r="B35" s="480"/>
      <c r="C35" s="481"/>
      <c r="D35" s="481"/>
      <c r="E35" s="481"/>
      <c r="F35" s="481"/>
      <c r="G35" s="482"/>
    </row>
    <row r="36" spans="1:7" ht="15">
      <c r="A36" s="365" t="s">
        <v>368</v>
      </c>
      <c r="B36" s="365"/>
      <c r="C36" s="365"/>
      <c r="D36" s="365"/>
      <c r="E36" s="365"/>
      <c r="F36" s="365"/>
      <c r="G36" s="365"/>
    </row>
  </sheetData>
  <sheetProtection password="CA75" sheet="1" selectLockedCells="1"/>
  <mergeCells count="49">
    <mergeCell ref="A2:G2"/>
    <mergeCell ref="C4:D4"/>
    <mergeCell ref="C6:D6"/>
    <mergeCell ref="A7:B7"/>
    <mergeCell ref="A6:B6"/>
    <mergeCell ref="A5:B5"/>
    <mergeCell ref="A4:B4"/>
    <mergeCell ref="A3:B3"/>
    <mergeCell ref="A1:G1"/>
    <mergeCell ref="A13:G13"/>
    <mergeCell ref="C10:D10"/>
    <mergeCell ref="C12:D12"/>
    <mergeCell ref="C11:D11"/>
    <mergeCell ref="C7:D7"/>
    <mergeCell ref="C8:D8"/>
    <mergeCell ref="C5:D5"/>
    <mergeCell ref="C9:D9"/>
    <mergeCell ref="C3:D3"/>
    <mergeCell ref="C19:D19"/>
    <mergeCell ref="C20:D20"/>
    <mergeCell ref="C21:D21"/>
    <mergeCell ref="A29:G29"/>
    <mergeCell ref="A26:G26"/>
    <mergeCell ref="A24:C24"/>
    <mergeCell ref="A11:B11"/>
    <mergeCell ref="A10:B10"/>
    <mergeCell ref="A9:B9"/>
    <mergeCell ref="C18:D18"/>
    <mergeCell ref="C14:D14"/>
    <mergeCell ref="C15:D15"/>
    <mergeCell ref="C17:D17"/>
    <mergeCell ref="C16:D16"/>
    <mergeCell ref="A8:B8"/>
    <mergeCell ref="A21:B21"/>
    <mergeCell ref="A20:B20"/>
    <mergeCell ref="A19:B19"/>
    <mergeCell ref="A18:B18"/>
    <mergeCell ref="A17:B17"/>
    <mergeCell ref="A16:B16"/>
    <mergeCell ref="A15:B15"/>
    <mergeCell ref="A14:B14"/>
    <mergeCell ref="A12:B12"/>
    <mergeCell ref="A36:G36"/>
    <mergeCell ref="B31:G31"/>
    <mergeCell ref="B30:G30"/>
    <mergeCell ref="B35:G35"/>
    <mergeCell ref="B34:G34"/>
    <mergeCell ref="B33:G33"/>
    <mergeCell ref="B32:G32"/>
  </mergeCells>
  <hyperlinks>
    <hyperlink ref="A36:G36" location="'Application Agreement'!A1" tooltip="Return to the Application Agreement worksheet" display="Return to Application Agreement page"/>
  </hyperlinks>
  <printOptions horizontalCentered="1"/>
  <pageMargins left="0.5" right="0.5" top="1" bottom="1" header="0.5" footer="0.5"/>
  <pageSetup fitToHeight="1" fitToWidth="1" horizontalDpi="600" verticalDpi="600" orientation="portrait" scale="74" r:id="rId1"/>
  <headerFooter alignWithMargins="0">
    <oddFooter>&amp;LVer. 4.1 Rev. 06.02.10&amp;C&amp;A&amp;R&amp;P</oddFooter>
  </headerFooter>
</worksheet>
</file>

<file path=xl/worksheets/sheet9.xml><?xml version="1.0" encoding="utf-8"?>
<worksheet xmlns="http://schemas.openxmlformats.org/spreadsheetml/2006/main" xmlns:r="http://schemas.openxmlformats.org/officeDocument/2006/relationships">
  <sheetPr codeName="Sheet10">
    <tabColor theme="7" tint="0.7999799847602844"/>
    <pageSetUpPr fitToPage="1"/>
  </sheetPr>
  <dimension ref="A1:O132"/>
  <sheetViews>
    <sheetView zoomScaleSheetLayoutView="75" zoomScalePageLayoutView="0" workbookViewId="0" topLeftCell="A1">
      <selection activeCell="A27" sqref="A27:C27"/>
    </sheetView>
  </sheetViews>
  <sheetFormatPr defaultColWidth="9.140625" defaultRowHeight="15"/>
  <cols>
    <col min="1" max="1" width="8.57421875" style="22" customWidth="1"/>
    <col min="2" max="2" width="12.140625" style="22" customWidth="1"/>
    <col min="3" max="3" width="14.28125" style="22" customWidth="1"/>
    <col min="4" max="4" width="5.00390625" style="22" customWidth="1"/>
    <col min="5" max="5" width="9.28125" style="22" customWidth="1"/>
    <col min="6" max="6" width="14.28125" style="22" customWidth="1"/>
    <col min="7" max="8" width="7.140625" style="22" customWidth="1"/>
    <col min="9" max="10" width="14.28125" style="22" customWidth="1"/>
    <col min="11" max="11" width="22.00390625" style="22" customWidth="1"/>
    <col min="12" max="12" width="16.57421875" style="23" customWidth="1"/>
    <col min="13" max="13" width="12.57421875" style="22" customWidth="1"/>
    <col min="14" max="14" width="12.57421875" style="22" hidden="1" customWidth="1"/>
    <col min="15" max="15" width="9.421875" style="22" hidden="1" customWidth="1"/>
    <col min="16" max="16384" width="9.140625" style="22" customWidth="1"/>
  </cols>
  <sheetData>
    <row r="1" spans="1:12" s="19" customFormat="1" ht="30" customHeight="1" thickBot="1">
      <c r="A1" s="289" t="s">
        <v>180</v>
      </c>
      <c r="B1" s="290"/>
      <c r="C1" s="290"/>
      <c r="D1" s="290"/>
      <c r="E1" s="290"/>
      <c r="F1" s="290"/>
      <c r="G1" s="290"/>
      <c r="H1" s="290"/>
      <c r="I1" s="290"/>
      <c r="J1" s="290"/>
      <c r="K1" s="291"/>
      <c r="L1" s="175"/>
    </row>
    <row r="2" spans="1:14" ht="32.25" customHeight="1" thickBot="1">
      <c r="A2" s="539" t="s">
        <v>13</v>
      </c>
      <c r="B2" s="539"/>
      <c r="C2" s="539"/>
      <c r="D2" s="539"/>
      <c r="E2" s="539"/>
      <c r="F2" s="539"/>
      <c r="G2" s="539"/>
      <c r="H2" s="539"/>
      <c r="I2" s="539"/>
      <c r="J2" s="539"/>
      <c r="K2" s="539"/>
      <c r="L2" s="21"/>
      <c r="M2" s="21"/>
      <c r="N2" s="21"/>
    </row>
    <row r="3" spans="1:14" s="54" customFormat="1" ht="21" customHeight="1">
      <c r="A3" s="536" t="s">
        <v>133</v>
      </c>
      <c r="B3" s="537"/>
      <c r="C3" s="537"/>
      <c r="D3" s="537"/>
      <c r="E3" s="537"/>
      <c r="F3" s="537"/>
      <c r="G3" s="537"/>
      <c r="H3" s="537"/>
      <c r="I3" s="537"/>
      <c r="J3" s="537"/>
      <c r="K3" s="538"/>
      <c r="L3" s="53"/>
      <c r="M3" s="53"/>
      <c r="N3" s="53"/>
    </row>
    <row r="4" spans="1:14" s="54" customFormat="1" ht="15" customHeight="1">
      <c r="A4" s="528" t="s">
        <v>310</v>
      </c>
      <c r="B4" s="520"/>
      <c r="C4" s="534" t="s">
        <v>298</v>
      </c>
      <c r="D4" s="534"/>
      <c r="E4" s="534"/>
      <c r="F4" s="534" t="s">
        <v>299</v>
      </c>
      <c r="G4" s="534"/>
      <c r="H4" s="534"/>
      <c r="I4" s="534" t="s">
        <v>300</v>
      </c>
      <c r="J4" s="534"/>
      <c r="K4" s="535" t="s">
        <v>313</v>
      </c>
      <c r="L4" s="53"/>
      <c r="M4" s="53"/>
      <c r="N4" s="53"/>
    </row>
    <row r="5" spans="1:14" s="54" customFormat="1" ht="15" customHeight="1">
      <c r="A5" s="528"/>
      <c r="B5" s="520"/>
      <c r="C5" s="172" t="s">
        <v>301</v>
      </c>
      <c r="D5" s="520" t="s">
        <v>302</v>
      </c>
      <c r="E5" s="520"/>
      <c r="F5" s="172" t="s">
        <v>301</v>
      </c>
      <c r="G5" s="520" t="s">
        <v>302</v>
      </c>
      <c r="H5" s="519"/>
      <c r="I5" s="172" t="s">
        <v>301</v>
      </c>
      <c r="J5" s="172" t="s">
        <v>302</v>
      </c>
      <c r="K5" s="535"/>
      <c r="L5" s="53"/>
      <c r="M5" s="53"/>
      <c r="N5" s="53"/>
    </row>
    <row r="6" spans="1:14" s="56" customFormat="1" ht="15" customHeight="1">
      <c r="A6" s="532">
        <v>1</v>
      </c>
      <c r="B6" s="533"/>
      <c r="C6" s="176">
        <v>0.77</v>
      </c>
      <c r="D6" s="513">
        <v>0.77</v>
      </c>
      <c r="E6" s="513"/>
      <c r="F6" s="176">
        <v>0.855</v>
      </c>
      <c r="G6" s="513">
        <v>0.855</v>
      </c>
      <c r="H6" s="519"/>
      <c r="I6" s="176">
        <v>0.825</v>
      </c>
      <c r="J6" s="176">
        <v>0.825</v>
      </c>
      <c r="K6" s="177">
        <v>10</v>
      </c>
      <c r="L6" s="55"/>
      <c r="M6" s="55"/>
      <c r="N6" s="55"/>
    </row>
    <row r="7" spans="1:14" s="56" customFormat="1" ht="15" customHeight="1">
      <c r="A7" s="507">
        <v>1.5</v>
      </c>
      <c r="B7" s="508"/>
      <c r="C7" s="176">
        <v>0.84</v>
      </c>
      <c r="D7" s="513">
        <v>0.84</v>
      </c>
      <c r="E7" s="513"/>
      <c r="F7" s="176">
        <v>0.865</v>
      </c>
      <c r="G7" s="513">
        <v>0.865</v>
      </c>
      <c r="H7" s="519"/>
      <c r="I7" s="176">
        <v>0.865</v>
      </c>
      <c r="J7" s="176">
        <v>0.875</v>
      </c>
      <c r="K7" s="177">
        <v>15</v>
      </c>
      <c r="L7" s="55"/>
      <c r="M7" s="55"/>
      <c r="N7" s="55"/>
    </row>
    <row r="8" spans="1:14" s="56" customFormat="1" ht="15" customHeight="1">
      <c r="A8" s="507">
        <v>2</v>
      </c>
      <c r="B8" s="508"/>
      <c r="C8" s="176">
        <v>0.855</v>
      </c>
      <c r="D8" s="513">
        <v>0.855</v>
      </c>
      <c r="E8" s="513"/>
      <c r="F8" s="176">
        <v>0.865</v>
      </c>
      <c r="G8" s="513">
        <v>0.865</v>
      </c>
      <c r="H8" s="519"/>
      <c r="I8" s="176">
        <v>0.875</v>
      </c>
      <c r="J8" s="176">
        <v>0.885</v>
      </c>
      <c r="K8" s="177">
        <v>20</v>
      </c>
      <c r="L8" s="55"/>
      <c r="M8" s="55"/>
      <c r="N8" s="57"/>
    </row>
    <row r="9" spans="1:14" s="56" customFormat="1" ht="15" customHeight="1">
      <c r="A9" s="507">
        <v>3</v>
      </c>
      <c r="B9" s="508"/>
      <c r="C9" s="176">
        <v>0.855</v>
      </c>
      <c r="D9" s="513">
        <v>0.865</v>
      </c>
      <c r="E9" s="513"/>
      <c r="F9" s="176">
        <v>0.895</v>
      </c>
      <c r="G9" s="513">
        <v>0.895</v>
      </c>
      <c r="H9" s="519"/>
      <c r="I9" s="176">
        <v>0.885</v>
      </c>
      <c r="J9" s="176">
        <v>0.895</v>
      </c>
      <c r="K9" s="177">
        <v>25</v>
      </c>
      <c r="L9" s="55"/>
      <c r="M9" s="55"/>
      <c r="N9" s="55"/>
    </row>
    <row r="10" spans="1:14" s="56" customFormat="1" ht="15" customHeight="1">
      <c r="A10" s="507">
        <v>5</v>
      </c>
      <c r="B10" s="508"/>
      <c r="C10" s="176">
        <v>0.865</v>
      </c>
      <c r="D10" s="513">
        <v>0.885</v>
      </c>
      <c r="E10" s="513"/>
      <c r="F10" s="176">
        <v>0.895</v>
      </c>
      <c r="G10" s="513">
        <v>0.895</v>
      </c>
      <c r="H10" s="519"/>
      <c r="I10" s="176">
        <v>0.895</v>
      </c>
      <c r="J10" s="176">
        <v>0.895</v>
      </c>
      <c r="K10" s="177">
        <v>30</v>
      </c>
      <c r="L10" s="55"/>
      <c r="M10" s="55"/>
      <c r="N10" s="55"/>
    </row>
    <row r="11" spans="1:14" s="56" customFormat="1" ht="15" customHeight="1">
      <c r="A11" s="507">
        <v>7.5</v>
      </c>
      <c r="B11" s="508"/>
      <c r="C11" s="176">
        <v>0.885</v>
      </c>
      <c r="D11" s="513">
        <v>0.895</v>
      </c>
      <c r="E11" s="513"/>
      <c r="F11" s="176">
        <v>0.91</v>
      </c>
      <c r="G11" s="513">
        <v>0.917</v>
      </c>
      <c r="H11" s="519"/>
      <c r="I11" s="176">
        <v>0.902</v>
      </c>
      <c r="J11" s="176">
        <v>0.91</v>
      </c>
      <c r="K11" s="177">
        <v>40</v>
      </c>
      <c r="L11" s="55"/>
      <c r="M11" s="55"/>
      <c r="N11" s="55"/>
    </row>
    <row r="12" spans="1:14" s="56" customFormat="1" ht="15" customHeight="1">
      <c r="A12" s="507">
        <v>10</v>
      </c>
      <c r="B12" s="508"/>
      <c r="C12" s="176">
        <v>0.895</v>
      </c>
      <c r="D12" s="513">
        <v>0.902</v>
      </c>
      <c r="E12" s="513"/>
      <c r="F12" s="176">
        <v>0.917</v>
      </c>
      <c r="G12" s="513">
        <v>0.917</v>
      </c>
      <c r="H12" s="519"/>
      <c r="I12" s="176">
        <v>0.917</v>
      </c>
      <c r="J12" s="176">
        <v>0.91</v>
      </c>
      <c r="K12" s="177">
        <v>50</v>
      </c>
      <c r="L12" s="55"/>
      <c r="M12" s="55"/>
      <c r="N12" s="55"/>
    </row>
    <row r="13" spans="1:14" s="56" customFormat="1" ht="15" customHeight="1">
      <c r="A13" s="507">
        <v>15</v>
      </c>
      <c r="B13" s="508"/>
      <c r="C13" s="176">
        <v>0.902</v>
      </c>
      <c r="D13" s="513">
        <v>0.91</v>
      </c>
      <c r="E13" s="513"/>
      <c r="F13" s="176">
        <v>0.93</v>
      </c>
      <c r="G13" s="513">
        <v>0.924</v>
      </c>
      <c r="H13" s="519"/>
      <c r="I13" s="176">
        <v>0.917</v>
      </c>
      <c r="J13" s="176">
        <v>0.917</v>
      </c>
      <c r="K13" s="177">
        <v>55</v>
      </c>
      <c r="L13" s="55"/>
      <c r="M13" s="55"/>
      <c r="N13" s="55"/>
    </row>
    <row r="14" spans="1:14" s="56" customFormat="1" ht="15" customHeight="1">
      <c r="A14" s="507">
        <v>20</v>
      </c>
      <c r="B14" s="508"/>
      <c r="C14" s="176">
        <v>0.91</v>
      </c>
      <c r="D14" s="513">
        <v>0.91</v>
      </c>
      <c r="E14" s="513"/>
      <c r="F14" s="176">
        <v>0.93</v>
      </c>
      <c r="G14" s="513">
        <v>0.93</v>
      </c>
      <c r="H14" s="519"/>
      <c r="I14" s="176">
        <v>0.924</v>
      </c>
      <c r="J14" s="176">
        <v>0.917</v>
      </c>
      <c r="K14" s="177">
        <v>65</v>
      </c>
      <c r="L14" s="55"/>
      <c r="M14" s="55"/>
      <c r="N14" s="55"/>
    </row>
    <row r="15" spans="1:14" s="56" customFormat="1" ht="15" customHeight="1">
      <c r="A15" s="507">
        <v>25</v>
      </c>
      <c r="B15" s="508"/>
      <c r="C15" s="176">
        <v>0.917</v>
      </c>
      <c r="D15" s="513">
        <v>0.917</v>
      </c>
      <c r="E15" s="513"/>
      <c r="F15" s="176">
        <v>0.936</v>
      </c>
      <c r="G15" s="513">
        <v>0.936</v>
      </c>
      <c r="H15" s="519"/>
      <c r="I15" s="176">
        <v>0.93</v>
      </c>
      <c r="J15" s="176">
        <v>0.93</v>
      </c>
      <c r="K15" s="177">
        <v>75</v>
      </c>
      <c r="L15" s="55"/>
      <c r="M15" s="55"/>
      <c r="N15" s="55"/>
    </row>
    <row r="16" spans="1:14" s="56" customFormat="1" ht="15" customHeight="1">
      <c r="A16" s="507">
        <v>30</v>
      </c>
      <c r="B16" s="508"/>
      <c r="C16" s="176">
        <v>0.917</v>
      </c>
      <c r="D16" s="513">
        <v>0.917</v>
      </c>
      <c r="E16" s="513"/>
      <c r="F16" s="176">
        <v>0.941</v>
      </c>
      <c r="G16" s="513">
        <v>0.936</v>
      </c>
      <c r="H16" s="519"/>
      <c r="I16" s="176">
        <v>0.936</v>
      </c>
      <c r="J16" s="176">
        <v>0.93</v>
      </c>
      <c r="K16" s="177">
        <v>85</v>
      </c>
      <c r="L16" s="55"/>
      <c r="M16" s="55"/>
      <c r="N16" s="55"/>
    </row>
    <row r="17" spans="1:14" s="56" customFormat="1" ht="15" customHeight="1">
      <c r="A17" s="507">
        <v>40</v>
      </c>
      <c r="B17" s="508"/>
      <c r="C17" s="176">
        <v>0.924</v>
      </c>
      <c r="D17" s="513">
        <v>0.924</v>
      </c>
      <c r="E17" s="513"/>
      <c r="F17" s="176">
        <v>0.941</v>
      </c>
      <c r="G17" s="513">
        <v>0.941</v>
      </c>
      <c r="H17" s="519"/>
      <c r="I17" s="176">
        <v>0.941</v>
      </c>
      <c r="J17" s="176">
        <v>0.941</v>
      </c>
      <c r="K17" s="177">
        <v>110</v>
      </c>
      <c r="L17" s="55"/>
      <c r="M17" s="55"/>
      <c r="N17" s="55"/>
    </row>
    <row r="18" spans="1:14" s="56" customFormat="1" ht="15" customHeight="1">
      <c r="A18" s="507">
        <v>50</v>
      </c>
      <c r="B18" s="508"/>
      <c r="C18" s="176">
        <v>0.93</v>
      </c>
      <c r="D18" s="513">
        <v>0.93</v>
      </c>
      <c r="E18" s="513"/>
      <c r="F18" s="176">
        <v>0.945</v>
      </c>
      <c r="G18" s="513">
        <v>0.945</v>
      </c>
      <c r="H18" s="519"/>
      <c r="I18" s="176">
        <v>0.941</v>
      </c>
      <c r="J18" s="176">
        <v>0.941</v>
      </c>
      <c r="K18" s="177">
        <v>140</v>
      </c>
      <c r="L18" s="55"/>
      <c r="M18" s="55"/>
      <c r="N18" s="55"/>
    </row>
    <row r="19" spans="1:14" s="56" customFormat="1" ht="15" customHeight="1">
      <c r="A19" s="507">
        <v>60</v>
      </c>
      <c r="B19" s="508"/>
      <c r="C19" s="176">
        <v>0.936</v>
      </c>
      <c r="D19" s="513">
        <v>0.936</v>
      </c>
      <c r="E19" s="513"/>
      <c r="F19" s="176">
        <v>0.95</v>
      </c>
      <c r="G19" s="513">
        <v>0.95</v>
      </c>
      <c r="H19" s="519"/>
      <c r="I19" s="176">
        <v>0.945</v>
      </c>
      <c r="J19" s="176">
        <v>0.945</v>
      </c>
      <c r="K19" s="177">
        <v>165</v>
      </c>
      <c r="L19" s="55"/>
      <c r="M19" s="55"/>
      <c r="N19" s="55"/>
    </row>
    <row r="20" spans="1:14" s="56" customFormat="1" ht="15" customHeight="1">
      <c r="A20" s="507">
        <v>75</v>
      </c>
      <c r="B20" s="508"/>
      <c r="C20" s="176">
        <v>0.936</v>
      </c>
      <c r="D20" s="513">
        <v>0.936</v>
      </c>
      <c r="E20" s="513"/>
      <c r="F20" s="176">
        <v>0.95</v>
      </c>
      <c r="G20" s="513">
        <v>0.954</v>
      </c>
      <c r="H20" s="519"/>
      <c r="I20" s="176">
        <v>0.945</v>
      </c>
      <c r="J20" s="176">
        <v>0.945</v>
      </c>
      <c r="K20" s="177">
        <v>210</v>
      </c>
      <c r="L20" s="55"/>
      <c r="M20" s="55"/>
      <c r="N20" s="55"/>
    </row>
    <row r="21" spans="1:14" s="56" customFormat="1" ht="15" customHeight="1">
      <c r="A21" s="507">
        <v>100</v>
      </c>
      <c r="B21" s="508"/>
      <c r="C21" s="176">
        <v>0.936</v>
      </c>
      <c r="D21" s="513">
        <v>0.941</v>
      </c>
      <c r="E21" s="513"/>
      <c r="F21" s="176">
        <v>0.954</v>
      </c>
      <c r="G21" s="513">
        <v>0.954</v>
      </c>
      <c r="H21" s="519"/>
      <c r="I21" s="176">
        <v>0.95</v>
      </c>
      <c r="J21" s="176">
        <v>0.95</v>
      </c>
      <c r="K21" s="177">
        <v>260</v>
      </c>
      <c r="L21" s="55"/>
      <c r="M21" s="55"/>
      <c r="N21" s="55"/>
    </row>
    <row r="22" spans="1:14" s="56" customFormat="1" ht="15" customHeight="1">
      <c r="A22" s="507">
        <v>125</v>
      </c>
      <c r="B22" s="508"/>
      <c r="C22" s="176">
        <v>0.941</v>
      </c>
      <c r="D22" s="513">
        <v>0.95</v>
      </c>
      <c r="E22" s="513"/>
      <c r="F22" s="176">
        <v>0.954</v>
      </c>
      <c r="G22" s="513">
        <v>0.954</v>
      </c>
      <c r="H22" s="519"/>
      <c r="I22" s="176">
        <v>0.95</v>
      </c>
      <c r="J22" s="176">
        <v>0.95</v>
      </c>
      <c r="K22" s="177">
        <v>275</v>
      </c>
      <c r="L22" s="55"/>
      <c r="M22" s="55"/>
      <c r="N22" s="55"/>
    </row>
    <row r="23" spans="1:14" s="56" customFormat="1" ht="15" customHeight="1">
      <c r="A23" s="507">
        <v>150</v>
      </c>
      <c r="B23" s="508"/>
      <c r="C23" s="176">
        <v>0.941</v>
      </c>
      <c r="D23" s="513">
        <v>0.95</v>
      </c>
      <c r="E23" s="513"/>
      <c r="F23" s="176">
        <v>0.958</v>
      </c>
      <c r="G23" s="513">
        <v>0.958</v>
      </c>
      <c r="H23" s="519"/>
      <c r="I23" s="176">
        <v>0.954</v>
      </c>
      <c r="J23" s="176">
        <v>0.958</v>
      </c>
      <c r="K23" s="177">
        <v>325</v>
      </c>
      <c r="L23" s="55"/>
      <c r="M23" s="55"/>
      <c r="N23" s="57"/>
    </row>
    <row r="24" spans="1:14" s="56" customFormat="1" ht="15" customHeight="1">
      <c r="A24" s="507">
        <v>200</v>
      </c>
      <c r="B24" s="508"/>
      <c r="C24" s="176">
        <v>0.95</v>
      </c>
      <c r="D24" s="513">
        <v>0.954</v>
      </c>
      <c r="E24" s="513"/>
      <c r="F24" s="176">
        <v>0.958</v>
      </c>
      <c r="G24" s="513">
        <v>0.962</v>
      </c>
      <c r="H24" s="519"/>
      <c r="I24" s="176">
        <v>0.954</v>
      </c>
      <c r="J24" s="176">
        <v>0.958</v>
      </c>
      <c r="K24" s="177">
        <v>450</v>
      </c>
      <c r="L24" s="55"/>
      <c r="M24" s="55"/>
      <c r="N24" s="55"/>
    </row>
    <row r="25" spans="1:12" s="54" customFormat="1" ht="15" customHeight="1">
      <c r="A25" s="509" t="s">
        <v>181</v>
      </c>
      <c r="B25" s="510"/>
      <c r="C25" s="510"/>
      <c r="D25" s="510"/>
      <c r="E25" s="510"/>
      <c r="F25" s="510"/>
      <c r="G25" s="510"/>
      <c r="H25" s="510"/>
      <c r="I25" s="510"/>
      <c r="J25" s="510"/>
      <c r="K25" s="511"/>
      <c r="L25" s="160"/>
    </row>
    <row r="26" spans="1:12" s="54" customFormat="1" ht="45" customHeight="1">
      <c r="A26" s="528" t="s">
        <v>366</v>
      </c>
      <c r="B26" s="520"/>
      <c r="C26" s="520"/>
      <c r="D26" s="173" t="s">
        <v>311</v>
      </c>
      <c r="E26" s="172" t="s">
        <v>303</v>
      </c>
      <c r="F26" s="172" t="s">
        <v>309</v>
      </c>
      <c r="G26" s="520" t="s">
        <v>183</v>
      </c>
      <c r="H26" s="520"/>
      <c r="I26" s="172" t="s">
        <v>182</v>
      </c>
      <c r="J26" s="172" t="s">
        <v>316</v>
      </c>
      <c r="K26" s="174" t="s">
        <v>166</v>
      </c>
      <c r="L26" s="160"/>
    </row>
    <row r="27" spans="1:15" s="54" customFormat="1" ht="15" customHeight="1">
      <c r="A27" s="514"/>
      <c r="B27" s="515"/>
      <c r="C27" s="515"/>
      <c r="D27" s="178"/>
      <c r="E27" s="179"/>
      <c r="F27" s="180"/>
      <c r="G27" s="518"/>
      <c r="H27" s="518"/>
      <c r="I27" s="181"/>
      <c r="J27" s="182">
        <f>IF(E27="","",VLOOKUP(E27,$A$6:$K$24,11,TRUE))</f>
      </c>
      <c r="K27" s="170">
        <f>IF(J27="",0,J27*D27)</f>
        <v>0</v>
      </c>
      <c r="L27" s="160"/>
      <c r="N27" s="54">
        <v>3600</v>
      </c>
      <c r="O27" s="54" t="s">
        <v>301</v>
      </c>
    </row>
    <row r="28" spans="1:15" s="54" customFormat="1" ht="15" customHeight="1">
      <c r="A28" s="514" t="s">
        <v>312</v>
      </c>
      <c r="B28" s="515"/>
      <c r="C28" s="515"/>
      <c r="D28" s="178"/>
      <c r="E28" s="179"/>
      <c r="F28" s="180"/>
      <c r="G28" s="518"/>
      <c r="H28" s="518"/>
      <c r="I28" s="181"/>
      <c r="J28" s="182">
        <f aca="true" t="shared" si="0" ref="J28:J35">IF(E28="","",VLOOKUP(E28,$A$6:$K$24,11,TRUE))</f>
      </c>
      <c r="K28" s="170">
        <f aca="true" t="shared" si="1" ref="K28:K35">IF(J28="",0,J28*D28)</f>
        <v>0</v>
      </c>
      <c r="L28" s="160"/>
      <c r="N28" s="54">
        <v>1800</v>
      </c>
      <c r="O28" s="54" t="s">
        <v>302</v>
      </c>
    </row>
    <row r="29" spans="1:14" s="54" customFormat="1" ht="15" customHeight="1">
      <c r="A29" s="514" t="s">
        <v>312</v>
      </c>
      <c r="B29" s="515"/>
      <c r="C29" s="515"/>
      <c r="D29" s="178"/>
      <c r="E29" s="179"/>
      <c r="F29" s="180"/>
      <c r="G29" s="518"/>
      <c r="H29" s="518"/>
      <c r="I29" s="181"/>
      <c r="J29" s="182">
        <f t="shared" si="0"/>
      </c>
      <c r="K29" s="170">
        <f t="shared" si="1"/>
        <v>0</v>
      </c>
      <c r="L29" s="160"/>
      <c r="N29" s="54">
        <v>1200</v>
      </c>
    </row>
    <row r="30" spans="1:12" s="54" customFormat="1" ht="15" customHeight="1">
      <c r="A30" s="514" t="s">
        <v>312</v>
      </c>
      <c r="B30" s="515"/>
      <c r="C30" s="515"/>
      <c r="D30" s="178"/>
      <c r="E30" s="179"/>
      <c r="F30" s="180"/>
      <c r="G30" s="518"/>
      <c r="H30" s="518"/>
      <c r="I30" s="181"/>
      <c r="J30" s="182">
        <f t="shared" si="0"/>
      </c>
      <c r="K30" s="170">
        <f t="shared" si="1"/>
        <v>0</v>
      </c>
      <c r="L30" s="160"/>
    </row>
    <row r="31" spans="1:12" s="54" customFormat="1" ht="15" customHeight="1">
      <c r="A31" s="514" t="s">
        <v>312</v>
      </c>
      <c r="B31" s="515"/>
      <c r="C31" s="515"/>
      <c r="D31" s="178"/>
      <c r="E31" s="179"/>
      <c r="F31" s="180"/>
      <c r="G31" s="518"/>
      <c r="H31" s="518"/>
      <c r="I31" s="181"/>
      <c r="J31" s="182">
        <f t="shared" si="0"/>
      </c>
      <c r="K31" s="170">
        <f t="shared" si="1"/>
        <v>0</v>
      </c>
      <c r="L31" s="160"/>
    </row>
    <row r="32" spans="1:12" s="54" customFormat="1" ht="15" customHeight="1">
      <c r="A32" s="514" t="s">
        <v>312</v>
      </c>
      <c r="B32" s="515"/>
      <c r="C32" s="515"/>
      <c r="D32" s="178"/>
      <c r="E32" s="179"/>
      <c r="F32" s="180"/>
      <c r="G32" s="518"/>
      <c r="H32" s="518"/>
      <c r="I32" s="181"/>
      <c r="J32" s="182">
        <f t="shared" si="0"/>
      </c>
      <c r="K32" s="170">
        <f t="shared" si="1"/>
        <v>0</v>
      </c>
      <c r="L32" s="160"/>
    </row>
    <row r="33" spans="1:12" s="54" customFormat="1" ht="15" customHeight="1">
      <c r="A33" s="514" t="s">
        <v>312</v>
      </c>
      <c r="B33" s="515"/>
      <c r="C33" s="515"/>
      <c r="D33" s="178"/>
      <c r="E33" s="179"/>
      <c r="F33" s="180"/>
      <c r="G33" s="518"/>
      <c r="H33" s="518"/>
      <c r="I33" s="181"/>
      <c r="J33" s="182">
        <f t="shared" si="0"/>
      </c>
      <c r="K33" s="170">
        <f t="shared" si="1"/>
        <v>0</v>
      </c>
      <c r="L33" s="160"/>
    </row>
    <row r="34" spans="1:12" s="54" customFormat="1" ht="15" customHeight="1">
      <c r="A34" s="514" t="s">
        <v>312</v>
      </c>
      <c r="B34" s="515"/>
      <c r="C34" s="515"/>
      <c r="D34" s="178"/>
      <c r="E34" s="179"/>
      <c r="F34" s="180"/>
      <c r="G34" s="518"/>
      <c r="H34" s="518"/>
      <c r="I34" s="181"/>
      <c r="J34" s="182">
        <f t="shared" si="0"/>
      </c>
      <c r="K34" s="170">
        <f t="shared" si="1"/>
        <v>0</v>
      </c>
      <c r="L34" s="160"/>
    </row>
    <row r="35" spans="1:12" s="54" customFormat="1" ht="15" customHeight="1" thickBot="1">
      <c r="A35" s="516" t="s">
        <v>312</v>
      </c>
      <c r="B35" s="517"/>
      <c r="C35" s="517"/>
      <c r="D35" s="183"/>
      <c r="E35" s="184"/>
      <c r="F35" s="185"/>
      <c r="G35" s="521"/>
      <c r="H35" s="521"/>
      <c r="I35" s="186"/>
      <c r="J35" s="187">
        <f t="shared" si="0"/>
      </c>
      <c r="K35" s="171">
        <f t="shared" si="1"/>
        <v>0</v>
      </c>
      <c r="L35" s="160"/>
    </row>
    <row r="36" spans="1:14" s="54" customFormat="1" ht="9.75" customHeight="1" thickBot="1">
      <c r="A36" s="160"/>
      <c r="B36" s="160"/>
      <c r="C36" s="161"/>
      <c r="D36" s="162"/>
      <c r="E36" s="162"/>
      <c r="F36" s="163"/>
      <c r="G36" s="160"/>
      <c r="H36" s="160"/>
      <c r="I36" s="164"/>
      <c r="J36" s="160"/>
      <c r="K36" s="58"/>
      <c r="L36" s="53"/>
      <c r="M36" s="53"/>
      <c r="N36" s="53"/>
    </row>
    <row r="37" spans="1:14" s="60" customFormat="1" ht="15" customHeight="1" thickBot="1">
      <c r="A37" s="162"/>
      <c r="B37" s="162"/>
      <c r="C37" s="162"/>
      <c r="D37" s="162"/>
      <c r="E37" s="162"/>
      <c r="F37" s="165"/>
      <c r="G37" s="166"/>
      <c r="H37" s="166"/>
      <c r="I37" s="167"/>
      <c r="J37" s="168" t="s">
        <v>184</v>
      </c>
      <c r="K37" s="169">
        <f>SUM(K27:K35)</f>
        <v>0</v>
      </c>
      <c r="L37" s="59"/>
      <c r="M37" s="59"/>
      <c r="N37" s="59"/>
    </row>
    <row r="38" spans="1:14" s="54" customFormat="1" ht="13.5" customHeight="1" thickBot="1">
      <c r="A38" s="162"/>
      <c r="B38" s="162"/>
      <c r="C38" s="162"/>
      <c r="D38" s="162"/>
      <c r="E38" s="162"/>
      <c r="F38" s="163"/>
      <c r="G38" s="160"/>
      <c r="H38" s="160"/>
      <c r="I38" s="164"/>
      <c r="J38" s="512"/>
      <c r="K38" s="512"/>
      <c r="L38" s="53"/>
      <c r="M38" s="53"/>
      <c r="N38" s="53"/>
    </row>
    <row r="39" spans="1:14" s="54" customFormat="1" ht="24.75" customHeight="1">
      <c r="A39" s="529" t="s">
        <v>275</v>
      </c>
      <c r="B39" s="530"/>
      <c r="C39" s="530"/>
      <c r="D39" s="530"/>
      <c r="E39" s="530"/>
      <c r="F39" s="530"/>
      <c r="G39" s="530"/>
      <c r="H39" s="530"/>
      <c r="I39" s="530"/>
      <c r="J39" s="530"/>
      <c r="K39" s="531"/>
      <c r="L39" s="53"/>
      <c r="M39" s="53"/>
      <c r="N39" s="53"/>
    </row>
    <row r="40" spans="1:14" s="54" customFormat="1" ht="15.75">
      <c r="A40" s="525" t="s">
        <v>276</v>
      </c>
      <c r="B40" s="526"/>
      <c r="C40" s="527"/>
      <c r="D40" s="477"/>
      <c r="E40" s="478"/>
      <c r="F40" s="478"/>
      <c r="G40" s="478"/>
      <c r="H40" s="478"/>
      <c r="I40" s="478"/>
      <c r="J40" s="478"/>
      <c r="K40" s="479"/>
      <c r="L40" s="53"/>
      <c r="M40" s="53"/>
      <c r="N40" s="53"/>
    </row>
    <row r="41" spans="1:14" s="54" customFormat="1" ht="15.75">
      <c r="A41" s="525" t="s">
        <v>277</v>
      </c>
      <c r="B41" s="526"/>
      <c r="C41" s="527"/>
      <c r="D41" s="477"/>
      <c r="E41" s="478"/>
      <c r="F41" s="478"/>
      <c r="G41" s="478"/>
      <c r="H41" s="478"/>
      <c r="I41" s="478"/>
      <c r="J41" s="478"/>
      <c r="K41" s="479"/>
      <c r="L41" s="53"/>
      <c r="M41" s="53"/>
      <c r="N41" s="53"/>
    </row>
    <row r="42" spans="1:14" s="54" customFormat="1" ht="15.75">
      <c r="A42" s="525" t="s">
        <v>278</v>
      </c>
      <c r="B42" s="526"/>
      <c r="C42" s="527"/>
      <c r="D42" s="477"/>
      <c r="E42" s="478"/>
      <c r="F42" s="478"/>
      <c r="G42" s="478"/>
      <c r="H42" s="478"/>
      <c r="I42" s="478"/>
      <c r="J42" s="478"/>
      <c r="K42" s="479"/>
      <c r="L42" s="53"/>
      <c r="M42" s="53"/>
      <c r="N42" s="53"/>
    </row>
    <row r="43" spans="1:14" s="54" customFormat="1" ht="15.75">
      <c r="A43" s="525" t="s">
        <v>219</v>
      </c>
      <c r="B43" s="526"/>
      <c r="C43" s="527"/>
      <c r="D43" s="477"/>
      <c r="E43" s="478"/>
      <c r="F43" s="478"/>
      <c r="G43" s="478"/>
      <c r="H43" s="478"/>
      <c r="I43" s="478"/>
      <c r="J43" s="478"/>
      <c r="K43" s="479"/>
      <c r="L43" s="53"/>
      <c r="M43" s="53"/>
      <c r="N43" s="53"/>
    </row>
    <row r="44" spans="1:14" s="54" customFormat="1" ht="15.75">
      <c r="A44" s="525" t="s">
        <v>279</v>
      </c>
      <c r="B44" s="526"/>
      <c r="C44" s="527"/>
      <c r="D44" s="477"/>
      <c r="E44" s="478"/>
      <c r="F44" s="478"/>
      <c r="G44" s="478"/>
      <c r="H44" s="478"/>
      <c r="I44" s="478"/>
      <c r="J44" s="478"/>
      <c r="K44" s="479"/>
      <c r="L44" s="53"/>
      <c r="M44" s="53"/>
      <c r="N44" s="53"/>
    </row>
    <row r="45" spans="1:14" s="54" customFormat="1" ht="16.5" thickBot="1">
      <c r="A45" s="522" t="s">
        <v>215</v>
      </c>
      <c r="B45" s="523"/>
      <c r="C45" s="524"/>
      <c r="D45" s="480"/>
      <c r="E45" s="481"/>
      <c r="F45" s="481"/>
      <c r="G45" s="481"/>
      <c r="H45" s="481"/>
      <c r="I45" s="481"/>
      <c r="J45" s="481"/>
      <c r="K45" s="482"/>
      <c r="L45" s="53"/>
      <c r="M45" s="53"/>
      <c r="N45" s="53"/>
    </row>
    <row r="46" spans="1:14" s="54" customFormat="1" ht="12.75">
      <c r="A46" s="160"/>
      <c r="B46" s="160"/>
      <c r="C46" s="160"/>
      <c r="D46" s="160"/>
      <c r="E46" s="160"/>
      <c r="F46" s="160"/>
      <c r="G46" s="160"/>
      <c r="H46" s="160"/>
      <c r="I46" s="160"/>
      <c r="J46" s="160"/>
      <c r="K46" s="160"/>
      <c r="L46" s="53"/>
      <c r="M46" s="53"/>
      <c r="N46" s="53"/>
    </row>
    <row r="47" spans="1:14" s="54" customFormat="1" ht="15">
      <c r="A47" s="506" t="s">
        <v>368</v>
      </c>
      <c r="B47" s="506"/>
      <c r="C47" s="506"/>
      <c r="D47" s="506"/>
      <c r="E47" s="506"/>
      <c r="F47" s="506"/>
      <c r="G47" s="506"/>
      <c r="H47" s="506"/>
      <c r="I47" s="506"/>
      <c r="J47" s="506"/>
      <c r="K47" s="506"/>
      <c r="L47" s="53"/>
      <c r="M47" s="53"/>
      <c r="N47" s="53"/>
    </row>
    <row r="48" spans="1:14" s="54" customFormat="1" ht="12.75">
      <c r="A48" s="160"/>
      <c r="B48" s="160"/>
      <c r="C48" s="160"/>
      <c r="D48" s="160"/>
      <c r="E48" s="160"/>
      <c r="F48" s="160"/>
      <c r="G48" s="160"/>
      <c r="H48" s="160"/>
      <c r="I48" s="160"/>
      <c r="J48" s="160"/>
      <c r="K48" s="160"/>
      <c r="L48" s="53"/>
      <c r="M48" s="53"/>
      <c r="N48" s="53"/>
    </row>
    <row r="49" spans="12:14" s="54" customFormat="1" ht="12.75">
      <c r="L49" s="53"/>
      <c r="M49" s="53"/>
      <c r="N49" s="53"/>
    </row>
    <row r="50" spans="12:14" s="54" customFormat="1" ht="12.75">
      <c r="L50" s="53"/>
      <c r="M50" s="53"/>
      <c r="N50" s="53"/>
    </row>
    <row r="51" spans="12:14" ht="12.75">
      <c r="L51" s="21"/>
      <c r="M51" s="21"/>
      <c r="N51" s="21"/>
    </row>
    <row r="52" spans="12:14" ht="12.75">
      <c r="L52" s="21"/>
      <c r="M52" s="21"/>
      <c r="N52" s="21"/>
    </row>
    <row r="53" spans="13:14" ht="12.75">
      <c r="M53" s="23"/>
      <c r="N53" s="23"/>
    </row>
    <row r="54" spans="12:14" ht="12.75">
      <c r="L54" s="21"/>
      <c r="M54" s="21"/>
      <c r="N54" s="21"/>
    </row>
    <row r="55" spans="12:14" ht="12.75">
      <c r="L55" s="21"/>
      <c r="M55" s="21"/>
      <c r="N55" s="21"/>
    </row>
    <row r="56" spans="12:14" ht="12.75">
      <c r="L56" s="21"/>
      <c r="M56" s="21"/>
      <c r="N56" s="21"/>
    </row>
    <row r="57" spans="12:14" ht="12.75">
      <c r="L57" s="21"/>
      <c r="M57" s="21"/>
      <c r="N57" s="21"/>
    </row>
    <row r="58" spans="12:14" ht="12.75">
      <c r="L58" s="21"/>
      <c r="M58" s="21"/>
      <c r="N58" s="21"/>
    </row>
    <row r="59" spans="12:14" ht="12.75">
      <c r="L59" s="21"/>
      <c r="M59" s="21"/>
      <c r="N59" s="21"/>
    </row>
    <row r="60" spans="12:14" ht="12.75">
      <c r="L60" s="21"/>
      <c r="M60" s="21"/>
      <c r="N60" s="21"/>
    </row>
    <row r="61" spans="12:14" ht="12.75">
      <c r="L61" s="21"/>
      <c r="M61" s="21"/>
      <c r="N61" s="21"/>
    </row>
    <row r="62" spans="12:14" ht="12.75">
      <c r="L62" s="21"/>
      <c r="M62" s="21"/>
      <c r="N62" s="21"/>
    </row>
    <row r="63" spans="12:14" ht="12.75">
      <c r="L63" s="21"/>
      <c r="M63" s="21"/>
      <c r="N63" s="21"/>
    </row>
    <row r="64" spans="12:14" ht="12.75">
      <c r="L64" s="21"/>
      <c r="M64" s="21"/>
      <c r="N64" s="21"/>
    </row>
    <row r="65" spans="12:14" ht="12.75">
      <c r="L65" s="21"/>
      <c r="M65" s="21"/>
      <c r="N65" s="21"/>
    </row>
    <row r="66" spans="12:14" ht="12.75">
      <c r="L66" s="21"/>
      <c r="M66" s="21"/>
      <c r="N66" s="21"/>
    </row>
    <row r="67" spans="12:14" ht="12.75">
      <c r="L67" s="21"/>
      <c r="M67" s="21"/>
      <c r="N67" s="21"/>
    </row>
    <row r="68" spans="12:14" ht="12.75">
      <c r="L68" s="21"/>
      <c r="M68" s="21"/>
      <c r="N68" s="21"/>
    </row>
    <row r="69" spans="12:14" ht="12.75">
      <c r="L69" s="21"/>
      <c r="M69" s="21"/>
      <c r="N69" s="21"/>
    </row>
    <row r="70" spans="13:14" ht="12.75">
      <c r="M70" s="23"/>
      <c r="N70" s="23"/>
    </row>
    <row r="71" spans="12:14" ht="12.75">
      <c r="L71" s="21"/>
      <c r="M71" s="21"/>
      <c r="N71" s="21"/>
    </row>
    <row r="72" spans="12:14" ht="12.75">
      <c r="L72" s="21"/>
      <c r="M72" s="21"/>
      <c r="N72" s="21"/>
    </row>
    <row r="73" spans="12:14" ht="12.75">
      <c r="L73" s="21"/>
      <c r="M73" s="21"/>
      <c r="N73" s="21"/>
    </row>
    <row r="74" spans="12:14" ht="12.75">
      <c r="L74" s="21"/>
      <c r="M74" s="21"/>
      <c r="N74" s="21"/>
    </row>
    <row r="75" spans="12:14" ht="12.75">
      <c r="L75" s="21"/>
      <c r="M75" s="21"/>
      <c r="N75" s="21"/>
    </row>
    <row r="76" spans="12:14" ht="12.75">
      <c r="L76" s="21"/>
      <c r="M76" s="21"/>
      <c r="N76" s="21"/>
    </row>
    <row r="77" spans="12:14" ht="12.75">
      <c r="L77" s="21"/>
      <c r="M77" s="21"/>
      <c r="N77" s="21"/>
    </row>
    <row r="78" spans="12:14" ht="12.75">
      <c r="L78" s="21"/>
      <c r="M78" s="21"/>
      <c r="N78" s="21"/>
    </row>
    <row r="79" spans="12:14" ht="12.75">
      <c r="L79" s="21"/>
      <c r="M79" s="21"/>
      <c r="N79" s="21"/>
    </row>
    <row r="80" spans="12:14" ht="12.75">
      <c r="L80" s="21"/>
      <c r="M80" s="21"/>
      <c r="N80" s="21"/>
    </row>
    <row r="81" spans="12:14" ht="12.75">
      <c r="L81" s="21"/>
      <c r="M81" s="21"/>
      <c r="N81" s="21"/>
    </row>
    <row r="82" spans="12:14" ht="12.75">
      <c r="L82" s="21"/>
      <c r="M82" s="21"/>
      <c r="N82" s="21"/>
    </row>
    <row r="83" spans="12:14" ht="12.75">
      <c r="L83" s="21"/>
      <c r="M83" s="21"/>
      <c r="N83" s="21"/>
    </row>
    <row r="84" spans="12:14" ht="12.75">
      <c r="L84" s="21"/>
      <c r="M84" s="21"/>
      <c r="N84" s="21"/>
    </row>
    <row r="85" spans="12:14" ht="12.75">
      <c r="L85" s="21"/>
      <c r="M85" s="21"/>
      <c r="N85" s="21"/>
    </row>
    <row r="86" spans="12:14" ht="12.75">
      <c r="L86" s="21"/>
      <c r="M86" s="21"/>
      <c r="N86" s="21"/>
    </row>
    <row r="87" spans="12:14" ht="12.75">
      <c r="L87" s="21"/>
      <c r="M87" s="21"/>
      <c r="N87" s="21"/>
    </row>
    <row r="88" spans="12:14" ht="12.75">
      <c r="L88" s="21"/>
      <c r="M88" s="21"/>
      <c r="N88" s="21"/>
    </row>
    <row r="89" spans="12:14" ht="12.75">
      <c r="L89" s="21"/>
      <c r="M89" s="21"/>
      <c r="N89" s="21"/>
    </row>
    <row r="90" spans="12:14" ht="12.75">
      <c r="L90" s="21"/>
      <c r="M90" s="21"/>
      <c r="N90" s="21"/>
    </row>
    <row r="91" spans="12:14" ht="12.75">
      <c r="L91" s="21"/>
      <c r="M91" s="21"/>
      <c r="N91" s="21"/>
    </row>
    <row r="92" spans="12:14" ht="12.75">
      <c r="L92" s="21"/>
      <c r="M92" s="21"/>
      <c r="N92" s="21"/>
    </row>
    <row r="93" spans="12:14" ht="12.75">
      <c r="L93" s="21"/>
      <c r="M93" s="21"/>
      <c r="N93" s="21"/>
    </row>
    <row r="94" spans="12:14" ht="12.75">
      <c r="L94" s="21"/>
      <c r="M94" s="21"/>
      <c r="N94" s="21"/>
    </row>
    <row r="95" spans="13:14" ht="12.75">
      <c r="M95" s="23"/>
      <c r="N95" s="23"/>
    </row>
    <row r="96" spans="12:14" ht="12.75">
      <c r="L96" s="21"/>
      <c r="M96" s="21"/>
      <c r="N96" s="21"/>
    </row>
    <row r="97" spans="12:14" ht="12.75">
      <c r="L97" s="21"/>
      <c r="M97" s="21"/>
      <c r="N97" s="21"/>
    </row>
    <row r="98" spans="12:14" ht="12.75">
      <c r="L98" s="21"/>
      <c r="M98" s="21"/>
      <c r="N98" s="21"/>
    </row>
    <row r="99" spans="12:14" ht="12.75">
      <c r="L99" s="21"/>
      <c r="M99" s="21"/>
      <c r="N99" s="21"/>
    </row>
    <row r="100" spans="12:14" ht="12.75">
      <c r="L100" s="21"/>
      <c r="M100" s="21"/>
      <c r="N100" s="21"/>
    </row>
    <row r="101" spans="12:14" ht="12.75">
      <c r="L101" s="21"/>
      <c r="M101" s="21"/>
      <c r="N101" s="21"/>
    </row>
    <row r="102" spans="12:14" ht="12.75">
      <c r="L102" s="21"/>
      <c r="M102" s="21"/>
      <c r="N102" s="21"/>
    </row>
    <row r="103" spans="12:14" ht="12.75">
      <c r="L103" s="21"/>
      <c r="M103" s="21"/>
      <c r="N103" s="21"/>
    </row>
    <row r="104" spans="12:14" ht="12.75">
      <c r="L104" s="21"/>
      <c r="M104" s="21"/>
      <c r="N104" s="21"/>
    </row>
    <row r="105" spans="12:14" ht="12.75">
      <c r="L105" s="21"/>
      <c r="M105" s="21"/>
      <c r="N105" s="21"/>
    </row>
    <row r="106" spans="12:14" ht="12.75">
      <c r="L106" s="21"/>
      <c r="M106" s="21"/>
      <c r="N106" s="21"/>
    </row>
    <row r="107" spans="12:14" ht="12.75">
      <c r="L107" s="21"/>
      <c r="M107" s="21"/>
      <c r="N107" s="21"/>
    </row>
    <row r="108" spans="12:14" ht="12.75">
      <c r="L108" s="21"/>
      <c r="M108" s="21"/>
      <c r="N108" s="21"/>
    </row>
    <row r="109" spans="12:14" ht="12.75">
      <c r="L109" s="21"/>
      <c r="M109" s="21"/>
      <c r="N109" s="21"/>
    </row>
    <row r="110" spans="12:14" ht="12.75">
      <c r="L110" s="21"/>
      <c r="M110" s="21"/>
      <c r="N110" s="21"/>
    </row>
    <row r="111" spans="12:14" ht="12.75">
      <c r="L111" s="21"/>
      <c r="M111" s="21"/>
      <c r="N111" s="21"/>
    </row>
    <row r="112" spans="12:14" ht="12.75">
      <c r="L112" s="21"/>
      <c r="M112" s="21"/>
      <c r="N112" s="21"/>
    </row>
    <row r="113" spans="12:14" ht="12.75">
      <c r="L113" s="21"/>
      <c r="M113" s="21"/>
      <c r="N113" s="21"/>
    </row>
    <row r="114" spans="12:14" ht="12.75">
      <c r="L114" s="21"/>
      <c r="M114" s="21"/>
      <c r="N114" s="21"/>
    </row>
    <row r="115" spans="12:14" ht="12.75">
      <c r="L115" s="21"/>
      <c r="M115" s="21"/>
      <c r="N115" s="21"/>
    </row>
    <row r="116" spans="12:14" ht="12.75">
      <c r="L116" s="21"/>
      <c r="M116" s="21"/>
      <c r="N116" s="21"/>
    </row>
    <row r="117" spans="12:14" ht="12.75">
      <c r="L117" s="21"/>
      <c r="M117" s="21"/>
      <c r="N117" s="21"/>
    </row>
    <row r="118" spans="12:14" ht="12.75">
      <c r="L118" s="21"/>
      <c r="M118" s="21"/>
      <c r="N118" s="21"/>
    </row>
    <row r="119" spans="13:14" ht="12.75">
      <c r="M119" s="23"/>
      <c r="N119" s="23"/>
    </row>
    <row r="120" spans="12:14" ht="12.75">
      <c r="L120" s="21"/>
      <c r="M120" s="21"/>
      <c r="N120" s="21"/>
    </row>
    <row r="121" spans="12:14" ht="12.75">
      <c r="L121" s="21"/>
      <c r="M121" s="21"/>
      <c r="N121" s="21"/>
    </row>
    <row r="122" spans="12:14" ht="12.75">
      <c r="L122" s="21"/>
      <c r="M122" s="21"/>
      <c r="N122" s="21"/>
    </row>
    <row r="123" spans="12:14" ht="12.75">
      <c r="L123" s="21"/>
      <c r="M123" s="21"/>
      <c r="N123" s="21"/>
    </row>
    <row r="124" spans="12:14" ht="12.75">
      <c r="L124" s="21"/>
      <c r="M124" s="21"/>
      <c r="N124" s="21"/>
    </row>
    <row r="125" spans="12:14" ht="12.75">
      <c r="L125" s="21"/>
      <c r="M125" s="21"/>
      <c r="N125" s="21"/>
    </row>
    <row r="126" spans="12:14" ht="12.75">
      <c r="L126" s="21"/>
      <c r="M126" s="21"/>
      <c r="N126" s="21"/>
    </row>
    <row r="127" spans="12:14" ht="12.75">
      <c r="L127" s="21"/>
      <c r="M127" s="21"/>
      <c r="N127" s="21"/>
    </row>
    <row r="128" spans="12:14" ht="12.75">
      <c r="L128" s="21"/>
      <c r="M128" s="21"/>
      <c r="N128" s="21"/>
    </row>
    <row r="129" spans="12:14" ht="12.75">
      <c r="L129" s="21"/>
      <c r="M129" s="21"/>
      <c r="N129" s="21"/>
    </row>
    <row r="130" spans="12:14" ht="12.75">
      <c r="L130" s="21"/>
      <c r="M130" s="21"/>
      <c r="N130" s="21"/>
    </row>
    <row r="131" spans="12:14" ht="12.75">
      <c r="L131" s="21"/>
      <c r="M131" s="21"/>
      <c r="N131" s="21"/>
    </row>
    <row r="132" spans="12:14" ht="12.75">
      <c r="L132" s="21"/>
      <c r="M132" s="21"/>
      <c r="N132" s="21"/>
    </row>
  </sheetData>
  <sheetProtection password="CA75" sheet="1" selectLockedCells="1"/>
  <mergeCells count="103">
    <mergeCell ref="D41:K41"/>
    <mergeCell ref="D42:K42"/>
    <mergeCell ref="A41:C41"/>
    <mergeCell ref="A42:C42"/>
    <mergeCell ref="A1:K1"/>
    <mergeCell ref="C4:E4"/>
    <mergeCell ref="F4:H4"/>
    <mergeCell ref="I4:J4"/>
    <mergeCell ref="K4:K5"/>
    <mergeCell ref="D5:E5"/>
    <mergeCell ref="A3:K3"/>
    <mergeCell ref="A2:K2"/>
    <mergeCell ref="G5:H5"/>
    <mergeCell ref="A4:B5"/>
    <mergeCell ref="A6:B6"/>
    <mergeCell ref="G20:H20"/>
    <mergeCell ref="G21:H21"/>
    <mergeCell ref="G7:H7"/>
    <mergeCell ref="G8:H8"/>
    <mergeCell ref="G9:H9"/>
    <mergeCell ref="G16:H16"/>
    <mergeCell ref="G17:H17"/>
    <mergeCell ref="G19:H19"/>
    <mergeCell ref="G18:H18"/>
    <mergeCell ref="G22:H22"/>
    <mergeCell ref="G24:H24"/>
    <mergeCell ref="A40:C40"/>
    <mergeCell ref="A28:C28"/>
    <mergeCell ref="A29:C29"/>
    <mergeCell ref="G23:H23"/>
    <mergeCell ref="G28:H28"/>
    <mergeCell ref="G29:H29"/>
    <mergeCell ref="A26:C26"/>
    <mergeCell ref="A27:C27"/>
    <mergeCell ref="A39:K39"/>
    <mergeCell ref="D40:K40"/>
    <mergeCell ref="G26:H26"/>
    <mergeCell ref="G27:H27"/>
    <mergeCell ref="G34:H34"/>
    <mergeCell ref="G35:H35"/>
    <mergeCell ref="A45:C45"/>
    <mergeCell ref="A43:C43"/>
    <mergeCell ref="A44:C44"/>
    <mergeCell ref="D43:K43"/>
    <mergeCell ref="D44:K44"/>
    <mergeCell ref="D45:K45"/>
    <mergeCell ref="G6:H6"/>
    <mergeCell ref="G14:H14"/>
    <mergeCell ref="G15:H15"/>
    <mergeCell ref="G11:H11"/>
    <mergeCell ref="G12:H12"/>
    <mergeCell ref="G13:H13"/>
    <mergeCell ref="G10:H10"/>
    <mergeCell ref="D20:E20"/>
    <mergeCell ref="D21:E21"/>
    <mergeCell ref="A32:C32"/>
    <mergeCell ref="A33:C33"/>
    <mergeCell ref="G32:H32"/>
    <mergeCell ref="G33:H33"/>
    <mergeCell ref="A30:C30"/>
    <mergeCell ref="A31:C31"/>
    <mergeCell ref="G30:H30"/>
    <mergeCell ref="G31:H31"/>
    <mergeCell ref="D14:E14"/>
    <mergeCell ref="D15:E15"/>
    <mergeCell ref="D16:E16"/>
    <mergeCell ref="D17:E17"/>
    <mergeCell ref="D18:E18"/>
    <mergeCell ref="D19:E19"/>
    <mergeCell ref="A24:B24"/>
    <mergeCell ref="D22:E22"/>
    <mergeCell ref="D23:E23"/>
    <mergeCell ref="D24:E24"/>
    <mergeCell ref="A34:C34"/>
    <mergeCell ref="A35:C35"/>
    <mergeCell ref="D12:E12"/>
    <mergeCell ref="D13:E13"/>
    <mergeCell ref="A14:B14"/>
    <mergeCell ref="D6:E6"/>
    <mergeCell ref="D7:E7"/>
    <mergeCell ref="D8:E8"/>
    <mergeCell ref="D9:E9"/>
    <mergeCell ref="D10:E10"/>
    <mergeCell ref="D11:E11"/>
    <mergeCell ref="A7:B7"/>
    <mergeCell ref="A13:B13"/>
    <mergeCell ref="A11:B11"/>
    <mergeCell ref="A18:B18"/>
    <mergeCell ref="A19:B19"/>
    <mergeCell ref="A8:B8"/>
    <mergeCell ref="A9:B9"/>
    <mergeCell ref="A10:B10"/>
    <mergeCell ref="A12:B12"/>
    <mergeCell ref="A47:K47"/>
    <mergeCell ref="A20:B20"/>
    <mergeCell ref="A21:B21"/>
    <mergeCell ref="A15:B15"/>
    <mergeCell ref="A16:B16"/>
    <mergeCell ref="A17:B17"/>
    <mergeCell ref="A22:B22"/>
    <mergeCell ref="A23:B23"/>
    <mergeCell ref="A25:K25"/>
    <mergeCell ref="J38:K38"/>
  </mergeCells>
  <dataValidations count="2">
    <dataValidation type="list" allowBlank="1" showInputMessage="1" showErrorMessage="1" sqref="G27:G35">
      <formula1>$O$27:$O$28</formula1>
    </dataValidation>
    <dataValidation type="list" allowBlank="1" showInputMessage="1" showErrorMessage="1" sqref="F27:F35">
      <formula1>$N$27:$N$29</formula1>
    </dataValidation>
  </dataValidations>
  <hyperlinks>
    <hyperlink ref="A47:K47" location="'Application Agreement'!A1" tooltip="Return to the Application Agreement worksheet" display="Return to Application Agreement page"/>
  </hyperlinks>
  <printOptions horizontalCentered="1"/>
  <pageMargins left="0.5" right="0.5" top="1" bottom="1" header="0.5" footer="0.5"/>
  <pageSetup fitToHeight="1" fitToWidth="1" horizontalDpi="600" verticalDpi="600" orientation="portrait" scale="74" r:id="rId2"/>
  <headerFooter alignWithMargins="0">
    <oddFooter>&amp;LVer. 4.1 Rev. 06.02.10&amp;C&amp;A&amp;R&amp;P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2015-07-22T20:32:13Z</dcterms:created>
  <dcterms:modified xsi:type="dcterms:W3CDTF">2015-07-22T20:32:13Z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